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int.odnzkg.nl\Userdata\Home\Kasper.vd.Meulen\Desktop\TESTOMGEVING WKO\"/>
    </mc:Choice>
  </mc:AlternateContent>
  <xr:revisionPtr revIDLastSave="0" documentId="13_ncr:1_{87434D20-6458-4E7B-99BB-4DC503B9235D}" xr6:coauthVersionLast="45" xr6:coauthVersionMax="45" xr10:uidLastSave="{00000000-0000-0000-0000-000000000000}"/>
  <workbookProtection workbookAlgorithmName="SHA-512" workbookHashValue="Yp5XMcbEfGNCweRqIM8GacfgPiiZDbQMp4aZGWAAGqJsCdSQ/+D21HD3+P50n5r2AOVV9X7kSpcFhxSEVoepAA==" workbookSaltValue="FsZgQvXCHqss3A1DnFJNZg==" workbookSpinCount="100000" lockStructure="1"/>
  <bookViews>
    <workbookView xWindow="-120" yWindow="-120" windowWidth="29040" windowHeight="15840" tabRatio="799" xr2:uid="{CD23519F-DACA-4728-BAA9-C0CACE4AA7B8}"/>
  </bookViews>
  <sheets>
    <sheet name="Jaaropgave" sheetId="1" r:id="rId1"/>
    <sheet name="Toelichting" sheetId="2" r:id="rId2"/>
    <sheet name="Bron(paar) #1" sheetId="3" r:id="rId3"/>
    <sheet name="Bron(paar) #2" sheetId="4" r:id="rId4"/>
    <sheet name="Bron(paar) #3" sheetId="5" r:id="rId5"/>
    <sheet name="Bron(paar) #4" sheetId="6" r:id="rId6"/>
    <sheet name="Bron(paar) #5" sheetId="7" r:id="rId7"/>
    <sheet name="Bron(paar) #6" sheetId="8" r:id="rId8"/>
    <sheet name="Bron(paar) #7" sheetId="9" r:id="rId9"/>
    <sheet name="Bron(paar) #8" sheetId="10" r:id="rId10"/>
    <sheet name="Bron(paar) #9" sheetId="11" r:id="rId11"/>
    <sheet name="Bron(paar) #10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1" l="1"/>
  <c r="J35" i="1"/>
  <c r="Q36" i="12"/>
  <c r="P36" i="12"/>
  <c r="O36" i="12"/>
  <c r="N36" i="12"/>
  <c r="M36" i="12"/>
  <c r="L36" i="12"/>
  <c r="K36" i="12"/>
  <c r="J36" i="12"/>
  <c r="I36" i="12"/>
  <c r="G36" i="12"/>
  <c r="F36" i="12"/>
  <c r="E36" i="12"/>
  <c r="Q36" i="11"/>
  <c r="P36" i="11"/>
  <c r="O36" i="11"/>
  <c r="N36" i="11"/>
  <c r="M36" i="11"/>
  <c r="L36" i="11"/>
  <c r="K36" i="11"/>
  <c r="J36" i="11"/>
  <c r="I36" i="11"/>
  <c r="G36" i="11"/>
  <c r="F36" i="11"/>
  <c r="E36" i="11"/>
  <c r="Q36" i="10"/>
  <c r="P36" i="10"/>
  <c r="O36" i="10"/>
  <c r="N36" i="10"/>
  <c r="M36" i="10"/>
  <c r="L36" i="10"/>
  <c r="K36" i="10"/>
  <c r="J36" i="10"/>
  <c r="I36" i="10"/>
  <c r="G36" i="10"/>
  <c r="F36" i="10"/>
  <c r="E36" i="10"/>
  <c r="Q36" i="9"/>
  <c r="P36" i="9"/>
  <c r="O36" i="9"/>
  <c r="N36" i="9"/>
  <c r="M36" i="9"/>
  <c r="L36" i="9"/>
  <c r="K36" i="9"/>
  <c r="J36" i="9"/>
  <c r="I36" i="9"/>
  <c r="G36" i="9"/>
  <c r="F36" i="9"/>
  <c r="E36" i="9"/>
  <c r="Q36" i="8"/>
  <c r="P36" i="8"/>
  <c r="O36" i="8"/>
  <c r="N36" i="8"/>
  <c r="M36" i="8"/>
  <c r="L36" i="8"/>
  <c r="K36" i="8"/>
  <c r="J36" i="8"/>
  <c r="I36" i="8"/>
  <c r="G36" i="8"/>
  <c r="F36" i="8"/>
  <c r="E36" i="8"/>
  <c r="Q36" i="7"/>
  <c r="P36" i="7"/>
  <c r="O36" i="7"/>
  <c r="N36" i="7"/>
  <c r="M36" i="7"/>
  <c r="L36" i="7"/>
  <c r="K36" i="7"/>
  <c r="J36" i="7"/>
  <c r="I36" i="7"/>
  <c r="G36" i="7"/>
  <c r="F36" i="7"/>
  <c r="E36" i="7"/>
  <c r="Q36" i="6"/>
  <c r="P36" i="6"/>
  <c r="O36" i="6"/>
  <c r="N36" i="6"/>
  <c r="M36" i="6"/>
  <c r="L36" i="6"/>
  <c r="K36" i="6"/>
  <c r="J36" i="6"/>
  <c r="I36" i="6"/>
  <c r="G36" i="6"/>
  <c r="F36" i="6"/>
  <c r="E36" i="6"/>
  <c r="Q36" i="5"/>
  <c r="P36" i="5"/>
  <c r="O36" i="5"/>
  <c r="N36" i="5"/>
  <c r="M36" i="5"/>
  <c r="L36" i="5"/>
  <c r="K36" i="5"/>
  <c r="J36" i="5"/>
  <c r="I36" i="5"/>
  <c r="G36" i="5"/>
  <c r="F36" i="5"/>
  <c r="E36" i="5"/>
  <c r="Q36" i="4"/>
  <c r="P36" i="4"/>
  <c r="O36" i="4"/>
  <c r="N36" i="4"/>
  <c r="M36" i="4"/>
  <c r="L36" i="4"/>
  <c r="K36" i="4"/>
  <c r="J36" i="4"/>
  <c r="I36" i="4"/>
  <c r="G36" i="4"/>
  <c r="F36" i="4"/>
  <c r="E36" i="4"/>
  <c r="Q36" i="3"/>
  <c r="P36" i="3"/>
  <c r="O36" i="3"/>
  <c r="N36" i="3"/>
  <c r="M36" i="3"/>
  <c r="L36" i="3"/>
  <c r="K36" i="3"/>
  <c r="J36" i="3"/>
  <c r="I36" i="3"/>
  <c r="G36" i="3"/>
  <c r="F36" i="3"/>
  <c r="E36" i="3"/>
  <c r="E36" i="1" l="1"/>
  <c r="E40" i="1"/>
  <c r="E41" i="1"/>
  <c r="L34" i="1"/>
  <c r="K44" i="1"/>
  <c r="K41" i="1"/>
  <c r="K34" i="1"/>
  <c r="K37" i="1"/>
  <c r="I37" i="1"/>
  <c r="F35" i="1"/>
  <c r="F37" i="1" l="1"/>
  <c r="I35" i="1"/>
  <c r="E34" i="1"/>
  <c r="J43" i="1"/>
  <c r="F40" i="1"/>
  <c r="P36" i="1"/>
  <c r="O36" i="1"/>
  <c r="N36" i="1"/>
  <c r="J34" i="1"/>
  <c r="F34" i="1"/>
  <c r="E35" i="1"/>
  <c r="AA48" i="1" l="1"/>
  <c r="AF48" i="1"/>
  <c r="AE48" i="1"/>
  <c r="AD48" i="1"/>
  <c r="AC48" i="1"/>
  <c r="AB48" i="1"/>
  <c r="Q35" i="1"/>
  <c r="Q36" i="1"/>
  <c r="Q37" i="1"/>
  <c r="Q38" i="1"/>
  <c r="Q39" i="1"/>
  <c r="Q40" i="1"/>
  <c r="Q41" i="1"/>
  <c r="Q42" i="1"/>
  <c r="Q43" i="1"/>
  <c r="Q44" i="1"/>
  <c r="Q45" i="1"/>
  <c r="Q34" i="1"/>
  <c r="P34" i="1"/>
  <c r="N35" i="1"/>
  <c r="O35" i="1"/>
  <c r="N37" i="1"/>
  <c r="O37" i="1"/>
  <c r="N38" i="1"/>
  <c r="O38" i="1"/>
  <c r="N39" i="1"/>
  <c r="O39" i="1"/>
  <c r="N40" i="1"/>
  <c r="O40" i="1"/>
  <c r="O34" i="1"/>
  <c r="N34" i="1"/>
  <c r="AN35" i="1"/>
  <c r="AO35" i="1"/>
  <c r="AN36" i="1"/>
  <c r="AO36" i="1"/>
  <c r="AN37" i="1"/>
  <c r="AO37" i="1"/>
  <c r="AN38" i="1"/>
  <c r="AO38" i="1"/>
  <c r="AN39" i="1"/>
  <c r="AO39" i="1"/>
  <c r="AN40" i="1"/>
  <c r="AO40" i="1"/>
  <c r="AN41" i="1"/>
  <c r="N41" i="1" s="1"/>
  <c r="AO41" i="1"/>
  <c r="O41" i="1" s="1"/>
  <c r="AN42" i="1"/>
  <c r="N42" i="1" s="1"/>
  <c r="AO42" i="1"/>
  <c r="O42" i="1" s="1"/>
  <c r="AN43" i="1"/>
  <c r="N43" i="1" s="1"/>
  <c r="AO43" i="1"/>
  <c r="O43" i="1" s="1"/>
  <c r="AN44" i="1"/>
  <c r="N44" i="1" s="1"/>
  <c r="AO44" i="1"/>
  <c r="O44" i="1" s="1"/>
  <c r="AN45" i="1"/>
  <c r="N45" i="1" s="1"/>
  <c r="AO45" i="1"/>
  <c r="O45" i="1" s="1"/>
  <c r="AO34" i="1"/>
  <c r="AN34" i="1"/>
  <c r="AJ34" i="1"/>
  <c r="P35" i="1"/>
  <c r="P37" i="1"/>
  <c r="P38" i="1"/>
  <c r="P39" i="1"/>
  <c r="P40" i="1"/>
  <c r="P41" i="1"/>
  <c r="P42" i="1"/>
  <c r="P43" i="1"/>
  <c r="P44" i="1"/>
  <c r="P45" i="1"/>
  <c r="M35" i="1"/>
  <c r="M36" i="1"/>
  <c r="M37" i="1"/>
  <c r="M38" i="1"/>
  <c r="M39" i="1"/>
  <c r="M40" i="1"/>
  <c r="M41" i="1"/>
  <c r="M42" i="1"/>
  <c r="M43" i="1"/>
  <c r="M44" i="1"/>
  <c r="M45" i="1"/>
  <c r="M34" i="1"/>
  <c r="I34" i="1"/>
  <c r="L35" i="1"/>
  <c r="L36" i="1"/>
  <c r="L37" i="1"/>
  <c r="L38" i="1"/>
  <c r="L39" i="1"/>
  <c r="L40" i="1"/>
  <c r="L41" i="1"/>
  <c r="L42" i="1"/>
  <c r="L43" i="1"/>
  <c r="L44" i="1"/>
  <c r="L45" i="1"/>
  <c r="K35" i="1"/>
  <c r="K36" i="1"/>
  <c r="K38" i="1"/>
  <c r="K39" i="1"/>
  <c r="K40" i="1"/>
  <c r="AK35" i="1"/>
  <c r="AK36" i="1"/>
  <c r="AK37" i="1"/>
  <c r="AK38" i="1"/>
  <c r="AK39" i="1"/>
  <c r="AK40" i="1"/>
  <c r="AK41" i="1"/>
  <c r="AK42" i="1"/>
  <c r="K42" i="1" s="1"/>
  <c r="AK43" i="1"/>
  <c r="K43" i="1" s="1"/>
  <c r="AK44" i="1"/>
  <c r="AK45" i="1"/>
  <c r="K45" i="1" s="1"/>
  <c r="AK34" i="1"/>
  <c r="J36" i="1"/>
  <c r="J37" i="1"/>
  <c r="J38" i="1"/>
  <c r="J39" i="1"/>
  <c r="J40" i="1"/>
  <c r="AJ35" i="1"/>
  <c r="AJ36" i="1"/>
  <c r="AJ37" i="1"/>
  <c r="AJ38" i="1"/>
  <c r="AJ39" i="1"/>
  <c r="AJ40" i="1"/>
  <c r="AJ41" i="1"/>
  <c r="J41" i="1" s="1"/>
  <c r="AJ42" i="1"/>
  <c r="J42" i="1" s="1"/>
  <c r="AJ43" i="1"/>
  <c r="AJ44" i="1"/>
  <c r="J44" i="1" s="1"/>
  <c r="AJ45" i="1"/>
  <c r="J45" i="1" s="1"/>
  <c r="I36" i="1"/>
  <c r="I38" i="1"/>
  <c r="I39" i="1"/>
  <c r="I40" i="1"/>
  <c r="I41" i="1"/>
  <c r="I42" i="1"/>
  <c r="I43" i="1"/>
  <c r="I44" i="1"/>
  <c r="I45" i="1"/>
  <c r="G34" i="1"/>
  <c r="G35" i="1"/>
  <c r="G36" i="1"/>
  <c r="G37" i="1"/>
  <c r="G38" i="1"/>
  <c r="G39" i="1"/>
  <c r="G40" i="1"/>
  <c r="G41" i="1"/>
  <c r="G42" i="1"/>
  <c r="G43" i="1"/>
  <c r="G44" i="1"/>
  <c r="G45" i="1"/>
  <c r="I48" i="1" l="1"/>
  <c r="L48" i="1" s="1"/>
  <c r="K46" i="1"/>
  <c r="L46" i="1"/>
  <c r="I46" i="1"/>
  <c r="Q46" i="1"/>
  <c r="P46" i="1"/>
  <c r="O46" i="1"/>
  <c r="N46" i="1"/>
  <c r="M46" i="1"/>
  <c r="G46" i="1"/>
  <c r="E48" i="1" l="1"/>
  <c r="F36" i="1"/>
  <c r="F38" i="1"/>
  <c r="F39" i="1"/>
  <c r="F41" i="1"/>
  <c r="F42" i="1"/>
  <c r="F43" i="1"/>
  <c r="F44" i="1"/>
  <c r="F45" i="1"/>
  <c r="E37" i="1"/>
  <c r="E38" i="1"/>
  <c r="E39" i="1"/>
  <c r="E42" i="1"/>
  <c r="E43" i="1"/>
  <c r="E44" i="1"/>
  <c r="E45" i="1"/>
  <c r="M9" i="12"/>
  <c r="M8" i="12"/>
  <c r="G8" i="12"/>
  <c r="M9" i="11"/>
  <c r="M8" i="11"/>
  <c r="G8" i="11"/>
  <c r="M9" i="10"/>
  <c r="M8" i="10"/>
  <c r="G8" i="10"/>
  <c r="M9" i="9"/>
  <c r="M8" i="9"/>
  <c r="G8" i="9"/>
  <c r="M9" i="8"/>
  <c r="M8" i="8"/>
  <c r="G8" i="8"/>
  <c r="M9" i="7"/>
  <c r="M8" i="7"/>
  <c r="G8" i="7"/>
  <c r="M9" i="6"/>
  <c r="M8" i="6"/>
  <c r="G8" i="6"/>
  <c r="E46" i="1" l="1"/>
  <c r="F46" i="1"/>
  <c r="M9" i="5"/>
  <c r="M8" i="5"/>
  <c r="G8" i="5"/>
  <c r="M9" i="4"/>
  <c r="M8" i="4"/>
  <c r="G8" i="4"/>
  <c r="M8" i="3"/>
  <c r="M9" i="3"/>
  <c r="G8" i="3"/>
  <c r="M17" i="1" l="1"/>
  <c r="M16" i="1"/>
  <c r="G11" i="1" l="1"/>
  <c r="G9" i="1"/>
  <c r="G15" i="1"/>
  <c r="G16" i="1"/>
  <c r="G10" i="1"/>
  <c r="G27" i="1" l="1"/>
  <c r="G26" i="1"/>
  <c r="G25" i="1"/>
  <c r="G24" i="1"/>
  <c r="G23" i="1"/>
  <c r="G22" i="1"/>
  <c r="G19" i="1"/>
  <c r="G18" i="1"/>
  <c r="G17" i="1"/>
  <c r="G14" i="1"/>
  <c r="G8" i="1"/>
</calcChain>
</file>

<file path=xl/sharedStrings.xml><?xml version="1.0" encoding="utf-8"?>
<sst xmlns="http://schemas.openxmlformats.org/spreadsheetml/2006/main" count="898" uniqueCount="202">
  <si>
    <t>Basisgegevens</t>
  </si>
  <si>
    <t>Projectnaam:</t>
  </si>
  <si>
    <t>Rapportagejaar:</t>
  </si>
  <si>
    <t>Datum jaaropgave:</t>
  </si>
  <si>
    <t>Bedrijfsnaam:</t>
  </si>
  <si>
    <t>Contactpersoon:</t>
  </si>
  <si>
    <t>E-mail adres</t>
  </si>
  <si>
    <t>Telefoonnummer:</t>
  </si>
  <si>
    <t>Adres:</t>
  </si>
  <si>
    <t>Plaats:</t>
  </si>
  <si>
    <t>&lt;keuze&gt;</t>
  </si>
  <si>
    <t>Gegevens vergunninghouder</t>
  </si>
  <si>
    <t>Opmerkingen over de jaaropgave</t>
  </si>
  <si>
    <t>E-mail adres:</t>
  </si>
  <si>
    <t>VERWARMINGSBEDRIJF (WINTER)</t>
  </si>
  <si>
    <t>KOELBEDRIJF (ZOMER):</t>
  </si>
  <si>
    <t>Gespuid</t>
  </si>
  <si>
    <t>Stroomverbruik</t>
  </si>
  <si>
    <t>Onttrokken</t>
  </si>
  <si>
    <t>Gemiddelde</t>
  </si>
  <si>
    <t>Aan bodem</t>
  </si>
  <si>
    <t>Maximale</t>
  </si>
  <si>
    <t>grondwater</t>
  </si>
  <si>
    <t>ondergronds deel</t>
  </si>
  <si>
    <t>onttrekkings-</t>
  </si>
  <si>
    <t>injectie-</t>
  </si>
  <si>
    <t>uurdebiet</t>
  </si>
  <si>
    <t>(incl. warmtepomp)</t>
  </si>
  <si>
    <t>temperatuur</t>
  </si>
  <si>
    <t>koude</t>
  </si>
  <si>
    <t>warmte</t>
  </si>
  <si>
    <t>(m³/uur)</t>
  </si>
  <si>
    <t>(m³)</t>
  </si>
  <si>
    <t>(kWh)</t>
  </si>
  <si>
    <t xml:space="preserve"> (°C)</t>
  </si>
  <si>
    <t>(MWh)</t>
  </si>
  <si>
    <t>(°C)</t>
  </si>
  <si>
    <t>januari:</t>
  </si>
  <si>
    <t>februari:</t>
  </si>
  <si>
    <t>maart:</t>
  </si>
  <si>
    <t>april:</t>
  </si>
  <si>
    <t>mei:</t>
  </si>
  <si>
    <t>juni:</t>
  </si>
  <si>
    <t>juli:</t>
  </si>
  <si>
    <t>augustus:</t>
  </si>
  <si>
    <t>september:</t>
  </si>
  <si>
    <t>oktober:</t>
  </si>
  <si>
    <t>november:</t>
  </si>
  <si>
    <t>december:</t>
  </si>
  <si>
    <t>Wijze van lozen:</t>
  </si>
  <si>
    <t>Vul hier de juiste gegevens in en voeg dit Excel-bestand toe als bijlage. Zorg dat dit bestand volledig is ingevuld en correct is opgeslagen.</t>
  </si>
  <si>
    <t>Bedrijfsnaam opsteller:</t>
  </si>
  <si>
    <t>Contactpersoon opsteller:</t>
  </si>
  <si>
    <t>E-mail adres opsteller:</t>
  </si>
  <si>
    <t>Telefoonnummer opsteller:</t>
  </si>
  <si>
    <t>Bedrijfsnaam vergunninghouder:</t>
  </si>
  <si>
    <t>Contactpersoon vergunninghouder:</t>
  </si>
  <si>
    <t>E-mail adres vergunninghouder:</t>
  </si>
  <si>
    <t>Telefoonnummer vergunninghouder:</t>
  </si>
  <si>
    <t>Adres vergunninghouder:</t>
  </si>
  <si>
    <t>Plaats vergunninghouder:</t>
  </si>
  <si>
    <t>Gespuid grondwater:</t>
  </si>
  <si>
    <t>Stroomverbruik ondergrondse deel:</t>
  </si>
  <si>
    <t>Vraag</t>
  </si>
  <si>
    <t>Toelichting</t>
  </si>
  <si>
    <t>E8</t>
  </si>
  <si>
    <t>E9</t>
  </si>
  <si>
    <t>E10</t>
  </si>
  <si>
    <t>Het kalenderjaar waarover de prestatiegegevens worden gerapporteerd.</t>
  </si>
  <si>
    <t>E11</t>
  </si>
  <si>
    <r>
      <t xml:space="preserve">Gebruik hiervoor </t>
    </r>
    <r>
      <rPr>
        <b/>
        <sz val="10"/>
        <rFont val="Calibri"/>
        <family val="2"/>
        <scheme val="minor"/>
      </rPr>
      <t>niet</t>
    </r>
    <r>
      <rPr>
        <sz val="10"/>
        <rFont val="Calibri"/>
        <family val="2"/>
        <scheme val="minor"/>
      </rPr>
      <t xml:space="preserve"> de Excel-formule "=VANDAAG()".</t>
    </r>
  </si>
  <si>
    <t>E14</t>
  </si>
  <si>
    <t>E15</t>
  </si>
  <si>
    <t>E16</t>
  </si>
  <si>
    <t>Vermeld slechts één e-mailadres.</t>
  </si>
  <si>
    <t>E17</t>
  </si>
  <si>
    <t>Totaal 10 cijfers.</t>
  </si>
  <si>
    <t>Adres gecertificeerd bedrijf:</t>
  </si>
  <si>
    <t>E18</t>
  </si>
  <si>
    <t>Straat en huisnummer.</t>
  </si>
  <si>
    <t>Plaats gecertificeerd bedrijf:</t>
  </si>
  <si>
    <t>E19</t>
  </si>
  <si>
    <t>Plaats van vestiging, zonder postcode.</t>
  </si>
  <si>
    <t>E22</t>
  </si>
  <si>
    <t>E23</t>
  </si>
  <si>
    <t>E24</t>
  </si>
  <si>
    <t>E25</t>
  </si>
  <si>
    <t>E26</t>
  </si>
  <si>
    <t>E27</t>
  </si>
  <si>
    <t>E34-E45</t>
  </si>
  <si>
    <t>F34-F45</t>
  </si>
  <si>
    <t>G34-G45</t>
  </si>
  <si>
    <t>I34-I45</t>
  </si>
  <si>
    <t>Vermeld het debiet dat is gebruikt om het gebouw te verwarmen. Als het gebouw verwarmd wordt dienen ook de temperaturen (kolom J en kolom K) en de energiewaarden (kolom L) ingevuld te worden.</t>
  </si>
  <si>
    <t>J34-J45</t>
  </si>
  <si>
    <t>Vermeld (voor iedere maand waarin het gebouw is verwamd) de gemiddelde onttrekkingstemperatuur van het grondwater dat gebruikt is om het gebouw te verwarmen.</t>
  </si>
  <si>
    <t>K34-K45</t>
  </si>
  <si>
    <t>L34-L45</t>
  </si>
  <si>
    <r>
      <t xml:space="preserve">Vermeld de hoeveelheid energie in </t>
    </r>
    <r>
      <rPr>
        <b/>
        <sz val="10"/>
        <rFont val="Calibri"/>
        <family val="2"/>
        <scheme val="minor"/>
      </rPr>
      <t>MWh</t>
    </r>
    <r>
      <rPr>
        <sz val="10"/>
        <rFont val="Calibri"/>
        <family val="2"/>
        <scheme val="minor"/>
      </rPr>
      <t xml:space="preserve"> (hoeveelheid koude laden).</t>
    </r>
  </si>
  <si>
    <t>M34-M45</t>
  </si>
  <si>
    <t>Vermeld het debiet dat is gebruikt om het gebouw te koelen. Als het gebouw gekoeld wordt dienen ook de temperaturen (kolom N en kolom O) en de energiewaarden (kolom P) ingevuld te worden.</t>
  </si>
  <si>
    <t>N34-N45</t>
  </si>
  <si>
    <t>Vermeld (voor iedere maand waarin is gekoeld) de gemiddelde onttrekkingstemperatuur van het grondwater dat gebruikt is om het gebouw te koelen.</t>
  </si>
  <si>
    <t>O34-O45</t>
  </si>
  <si>
    <t>P34-P45</t>
  </si>
  <si>
    <r>
      <t xml:space="preserve">Vermeld de hoeveelheid energie in </t>
    </r>
    <r>
      <rPr>
        <b/>
        <sz val="10"/>
        <rFont val="Calibri"/>
        <family val="2"/>
        <scheme val="minor"/>
      </rPr>
      <t>MWh</t>
    </r>
    <r>
      <rPr>
        <sz val="10"/>
        <rFont val="Calibri"/>
        <family val="2"/>
        <scheme val="minor"/>
      </rPr>
      <t xml:space="preserve"> (hoeveelheid ontladen).</t>
    </r>
  </si>
  <si>
    <t>Maximale injectietemperatuur:</t>
  </si>
  <si>
    <t>Q34-Q45</t>
  </si>
  <si>
    <t>E48</t>
  </si>
  <si>
    <t>I48</t>
  </si>
  <si>
    <t>Anders:</t>
  </si>
  <si>
    <t>L48</t>
  </si>
  <si>
    <t>E46-Q46</t>
  </si>
  <si>
    <t>Jaartotalen en -gemiddelden:</t>
  </si>
  <si>
    <t>De jaartotalen en -gemiddelden worden automatisch berekend.</t>
  </si>
  <si>
    <t>Systeem momenteel buiten gebruik:</t>
  </si>
  <si>
    <t>Systeem volledige rapportagejaar buiten gebruik:</t>
  </si>
  <si>
    <t>Vink deze optie aan als het systeem momenteel, op het moment van invullen, niet in bedrijf is. Vermeld bij de toelichting waarom het systeem niet in gebruikt is.</t>
  </si>
  <si>
    <t xml:space="preserve">Bij voorkeur gelijk aan de spelwijze die Bodemplus voor de erkenning gebruikt. </t>
  </si>
  <si>
    <r>
      <t xml:space="preserve">Gegevens opsteller </t>
    </r>
    <r>
      <rPr>
        <b/>
        <sz val="8"/>
        <color rgb="FF00577D"/>
        <rFont val="Calibri"/>
        <family val="2"/>
        <scheme val="minor"/>
      </rPr>
      <t>(BRL 11000-4a of KBI 6000-21 erkend)</t>
    </r>
  </si>
  <si>
    <t>LGR-nummer:</t>
  </si>
  <si>
    <t>toegevoegde</t>
  </si>
  <si>
    <r>
      <t xml:space="preserve">Status van het systeem </t>
    </r>
    <r>
      <rPr>
        <b/>
        <sz val="8"/>
        <color rgb="FF00577D"/>
        <rFont val="Calibri"/>
        <family val="2"/>
        <scheme val="minor"/>
      </rPr>
      <t>(aanvinken indien van toepassing)</t>
    </r>
  </si>
  <si>
    <t>In het Excel-tabblad met de naam Toelichting staat een nadere toelichting voor het invullen van dit formulier.</t>
  </si>
  <si>
    <t>Behaalde SPF:</t>
  </si>
  <si>
    <t>Vermeld de behaalde SPF (Seasonal Performance Factor) als dit in de vergunning wordt verlangd. Zo ja dan dient u ook het stroomverbruik van het ondergrondse deel te rapporteren (kolom G).</t>
  </si>
  <si>
    <t xml:space="preserve">Onder dit nummer is het systeem vergund en in het Landelijk Grondwater Register opgenomen. Een vijfcijferige code óf een code die is opgebouwd uit "PNH" aangevuld met vier cijfers. </t>
  </si>
  <si>
    <t>Opmerking over de jaaropgave:</t>
  </si>
  <si>
    <t xml:space="preserve">Vermeld hier alle afwijkingen ten opzichte van de normale bedrijfsvoering die zich hebben voorgedaan of waarvan u verwacht dat ze zich voor gaan doen of wat u verder aan ons kwijt wilt. </t>
  </si>
  <si>
    <t>Onttrokken hoeveelheid grondwater tijdens verwarmingsbedrijf:</t>
  </si>
  <si>
    <t>Aan bodem toegevoegde koude tijdens verwarmingsbedrijf:</t>
  </si>
  <si>
    <t>Onttrokken hoeveelheid grondwater tijdens koelbedrijf:</t>
  </si>
  <si>
    <t>Aan bodem toegevoegde warmte tijdens koelbedrijf:</t>
  </si>
  <si>
    <t>Vink deze optie aan als het systeem het gehele rapportagejaar niet in bedrijf is geweest. Vermeld bij de toelichting waarom het systeem niet gebruikt is/was.</t>
  </si>
  <si>
    <t xml:space="preserve">Vermeld de hoeveelheid gespuid grondwater per maand. Als er niet gespuid is vermeld dan "0". </t>
  </si>
  <si>
    <t>Vermeld (voor iedere maand waarin het gebouw is verwamd) de gemiddelde injectemperatuur van het grondwater nadat het gebruikt is om het gebouw te verwarmen.</t>
  </si>
  <si>
    <t>Vermeld (voor iedere maand waarin is gekoeld) de gemiddelde injectemperatuur van het grondwater nadat het gebruikt is om het gebouw te koelen.</t>
  </si>
  <si>
    <t>Vermeld het stroomverbruik van de op het bodemenergiesysteem aangesloten componenten volgens ISSO 39 als een SPF is vergund.</t>
  </si>
  <si>
    <t>Hoogstgemeten uurdebiet:</t>
  </si>
  <si>
    <t>Hoogstgemeten</t>
  </si>
  <si>
    <t>I16</t>
  </si>
  <si>
    <t>I17</t>
  </si>
  <si>
    <t>I20</t>
  </si>
  <si>
    <t>Of ga op onze website naar: Loket -&gt; Digitale formulieren -&gt; Indienen jaaropgave bodemenergiesystemen, industrie en drinkwater</t>
  </si>
  <si>
    <t>Bron(paar) #1</t>
  </si>
  <si>
    <t>Naam bron(paar):</t>
  </si>
  <si>
    <t>Opmerkingen over bron(paar)</t>
  </si>
  <si>
    <t>Format OD NZKG 2021 VPM1</t>
  </si>
  <si>
    <r>
      <t>Jaaropgaveformulier open bodemenergiesysteem (≥10 m</t>
    </r>
    <r>
      <rPr>
        <b/>
        <sz val="14"/>
        <color theme="4" tint="0.79998168889431442"/>
        <rFont val="Calibri"/>
        <family val="2"/>
      </rPr>
      <t>³</t>
    </r>
    <r>
      <rPr>
        <b/>
        <sz val="14"/>
        <color theme="4" tint="0.79998168889431442"/>
        <rFont val="Calibri"/>
        <family val="2"/>
        <scheme val="minor"/>
      </rPr>
      <t xml:space="preserve">/uur) </t>
    </r>
    <r>
      <rPr>
        <b/>
        <sz val="14"/>
        <color theme="9" tint="0.79998168889431442"/>
        <rFont val="Calibri"/>
        <family val="2"/>
        <scheme val="minor"/>
      </rPr>
      <t>[versie voor meerdere bronnen/bronparen]</t>
    </r>
  </si>
  <si>
    <t>Bron(paar) #2</t>
  </si>
  <si>
    <t>Bron(paar) #3</t>
  </si>
  <si>
    <t>Format OD NZKG 2021 VPM3</t>
  </si>
  <si>
    <t>Format OD NZKG 2021 VPM2</t>
  </si>
  <si>
    <t>Format OD NZKG 2021 VPM10</t>
  </si>
  <si>
    <t>Bron(paar) #10</t>
  </si>
  <si>
    <t>Format OD NZKG 2021 VPM9</t>
  </si>
  <si>
    <t>Bron(paar) #9</t>
  </si>
  <si>
    <t>Format OD NZKG 2021 VPM8</t>
  </si>
  <si>
    <t>Bron(paar) #8</t>
  </si>
  <si>
    <t>Format OD NZKG 2021 VPM7</t>
  </si>
  <si>
    <t>Bron(paar) #7</t>
  </si>
  <si>
    <t>Format OD NZKG 2021 VPM6</t>
  </si>
  <si>
    <t>Bron(paar) #6</t>
  </si>
  <si>
    <t>Format OD NZKG 2021 VPM5</t>
  </si>
  <si>
    <t>Bron(paar) #5</t>
  </si>
  <si>
    <t>Format OD NZKG 2021 VPM4</t>
  </si>
  <si>
    <t>Bron(paar) #4</t>
  </si>
  <si>
    <t>Indien gemengd:</t>
  </si>
  <si>
    <r>
      <t xml:space="preserve">Onderstaande totaaltabel wordt automatisch berekend wanneer de tabbladen voor de individuele bronnen/bronparen gevuld worden! </t>
    </r>
    <r>
      <rPr>
        <b/>
        <sz val="8"/>
        <color rgb="FF00577D"/>
        <rFont val="Calibri"/>
        <family val="2"/>
        <scheme val="minor"/>
      </rPr>
      <t>(alleen hoogstgemeten uurdebiet is aan te passen)</t>
    </r>
  </si>
  <si>
    <r>
      <t xml:space="preserve">Vermeld het </t>
    </r>
    <r>
      <rPr>
        <b/>
        <sz val="10"/>
        <rFont val="Calibri"/>
        <family val="2"/>
        <scheme val="minor"/>
      </rPr>
      <t>hoogstgemeten</t>
    </r>
    <r>
      <rPr>
        <sz val="10"/>
        <rFont val="Calibri"/>
        <family val="2"/>
        <scheme val="minor"/>
      </rPr>
      <t xml:space="preserve"> uurdebiet in de desbetreffende maand in. Niet het vergunde debiet! Dit is het enige veld dat niet goed berekend kan worden op basis van de individuele bron(paren).</t>
    </r>
  </si>
  <si>
    <t>Cel totaaloverzicht</t>
  </si>
  <si>
    <t>Cel bron(paar)</t>
  </si>
  <si>
    <t>I8</t>
  </si>
  <si>
    <t>I9</t>
  </si>
  <si>
    <t>I12</t>
  </si>
  <si>
    <t>E24-E35</t>
  </si>
  <si>
    <t>F24-F35</t>
  </si>
  <si>
    <t>G24-G35</t>
  </si>
  <si>
    <t>I24-I35</t>
  </si>
  <si>
    <t>J24-J35</t>
  </si>
  <si>
    <t>K24-K35</t>
  </si>
  <si>
    <t>L24-L35</t>
  </si>
  <si>
    <t>M24-M35</t>
  </si>
  <si>
    <t>N24-N35</t>
  </si>
  <si>
    <t>O24-O35</t>
  </si>
  <si>
    <t>P24-P35</t>
  </si>
  <si>
    <t>Q24-Q35</t>
  </si>
  <si>
    <t>E36-Q36</t>
  </si>
  <si>
    <t>E38</t>
  </si>
  <si>
    <t>I38</t>
  </si>
  <si>
    <t>L38</t>
  </si>
  <si>
    <t>Vermeld de wijze van lozen wanneer u grondwater heeft gespuid. Kies de wijze van lozen uit de opties, wanneer uw lozingswijze ontbreekt vermeld deze dan in cel L38.</t>
  </si>
  <si>
    <t>Benoem de juiste lozingswijze wanneer dit in cel I38 geen keuzeoptie was.</t>
  </si>
  <si>
    <t>Indien meerdere lozingswijzen gerapporteerd zijn dan worden deze in cel L48 opgesomd.</t>
  </si>
  <si>
    <t>Specificeer in ieder tabblad over welke bron/bronpaar de prestatiegegevens gaan.</t>
  </si>
  <si>
    <t>Format OD NZKG 2021 VPM</t>
  </si>
  <si>
    <r>
      <t xml:space="preserve">• Gebruik dit formulier uitsluitend voor het doen van een jaaropgave voor een vergunningplichtig open bodemenergiesysteem met een capaciteit van </t>
    </r>
    <r>
      <rPr>
        <sz val="10"/>
        <color rgb="FF00577D"/>
        <rFont val="Calibri"/>
        <family val="2"/>
      </rPr>
      <t>≥ 1</t>
    </r>
    <r>
      <rPr>
        <sz val="10"/>
        <color rgb="FF00577D"/>
        <rFont val="Calibri"/>
        <family val="2"/>
        <scheme val="minor"/>
      </rPr>
      <t>0 m</t>
    </r>
    <r>
      <rPr>
        <sz val="10"/>
        <color rgb="FF00577D"/>
        <rFont val="Calibri"/>
        <family val="2"/>
      </rPr>
      <t>³</t>
    </r>
    <r>
      <rPr>
        <sz val="10"/>
        <color rgb="FF00577D"/>
        <rFont val="Calibri"/>
        <family val="2"/>
        <scheme val="minor"/>
      </rPr>
      <t>/uur. Voor andere systemen zijn andere formulieren op onze website te vinden.
• Dit format is speciaal ontwikkeld voor het gescheiden invullen van verschillende bronnen/bronparen. Gebruik het reguliere formulier om uitsluitend de totalen van alle bronnen/bronparen te rapporteren.</t>
    </r>
  </si>
  <si>
    <t>Gemiddelde onttrekkingstemperatuur tijdens verwarmingsbedrijf:</t>
  </si>
  <si>
    <t>Gemiddelde injectietemperatuur tijdens verwarmingsbedrijf:</t>
  </si>
  <si>
    <t>Gemiddelde onttrekkingstemperatuur tijdens koelbedrijf:</t>
  </si>
  <si>
    <t>Gemiddelde injectietemperatuur tijdens koelbedrijf:</t>
  </si>
  <si>
    <t>Vermeld de maximale gemeten injectietemperatuur voor iedere maand waarin het systeem actief was, dus ook voor maanden waarin het gebouw alleen verwarmd werd.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</si>
</sst>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0.79998168889431442"/>
      <name val="Calibri"/>
      <family val="2"/>
      <scheme val="minor"/>
    </font>
    <font>
      <b/>
      <sz val="10"/>
      <color rgb="FF00577D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sz val="8"/>
      <name val="Wingdings"/>
      <charset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577D"/>
      <name val="Calibri"/>
      <family val="2"/>
      <scheme val="minor"/>
    </font>
    <font>
      <b/>
      <i/>
      <sz val="8"/>
      <color theme="4" tint="-0.249977111117893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4" tint="0.39997558519241921"/>
      <name val="Calibri"/>
      <family val="2"/>
      <scheme val="minor"/>
    </font>
    <font>
      <sz val="8"/>
      <color rgb="FF000000"/>
      <name val="Segoe UI"/>
      <family val="2"/>
    </font>
    <font>
      <sz val="10"/>
      <color rgb="FF00577D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sz val="14"/>
      <color theme="4" tint="0.79998168889431442"/>
      <name val="Calibri"/>
      <family val="2"/>
    </font>
    <font>
      <sz val="10"/>
      <color rgb="FF00577D"/>
      <name val="Calibri"/>
      <family val="2"/>
    </font>
    <font>
      <sz val="10"/>
      <color theme="0" tint="-4.9989318521683403E-2"/>
      <name val="Calibri"/>
      <family val="2"/>
      <scheme val="minor"/>
    </font>
    <font>
      <b/>
      <sz val="14"/>
      <color theme="9" tint="0.79998168889431442"/>
      <name val="Calibri"/>
      <family val="2"/>
      <scheme val="minor"/>
    </font>
    <font>
      <sz val="10"/>
      <color theme="4" tint="0.7999816888943144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57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577D"/>
      </left>
      <right/>
      <top style="thin">
        <color rgb="FF00577D"/>
      </top>
      <bottom/>
      <diagonal/>
    </border>
    <border>
      <left/>
      <right/>
      <top style="thin">
        <color rgb="FF00577D"/>
      </top>
      <bottom/>
      <diagonal/>
    </border>
    <border>
      <left/>
      <right style="thin">
        <color rgb="FF00577D"/>
      </right>
      <top style="thin">
        <color rgb="FF00577D"/>
      </top>
      <bottom/>
      <diagonal/>
    </border>
    <border>
      <left style="thin">
        <color rgb="FF00577D"/>
      </left>
      <right/>
      <top/>
      <bottom/>
      <diagonal/>
    </border>
    <border>
      <left/>
      <right style="thin">
        <color rgb="FF00577D"/>
      </right>
      <top/>
      <bottom/>
      <diagonal/>
    </border>
    <border>
      <left style="thin">
        <color rgb="FF00577D"/>
      </left>
      <right/>
      <top/>
      <bottom style="thin">
        <color rgb="FF00577D"/>
      </bottom>
      <diagonal/>
    </border>
    <border>
      <left/>
      <right/>
      <top/>
      <bottom style="thin">
        <color rgb="FF00577D"/>
      </bottom>
      <diagonal/>
    </border>
    <border>
      <left/>
      <right style="thin">
        <color rgb="FF00577D"/>
      </right>
      <top/>
      <bottom style="thin">
        <color rgb="FF00577D"/>
      </bottom>
      <diagonal/>
    </border>
    <border>
      <left style="thin">
        <color rgb="FF00577D"/>
      </left>
      <right/>
      <top style="thin">
        <color rgb="FF00577D"/>
      </top>
      <bottom style="thin">
        <color rgb="FF00577D"/>
      </bottom>
      <diagonal/>
    </border>
    <border>
      <left/>
      <right/>
      <top style="thin">
        <color rgb="FF00577D"/>
      </top>
      <bottom style="thin">
        <color rgb="FF00577D"/>
      </bottom>
      <diagonal/>
    </border>
    <border>
      <left/>
      <right style="thin">
        <color rgb="FF00577D"/>
      </right>
      <top style="thin">
        <color rgb="FF00577D"/>
      </top>
      <bottom style="thin">
        <color rgb="FF00577D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4" fillId="4" borderId="0" xfId="0" applyFont="1" applyFill="1" applyAlignment="1">
      <alignment horizontal="center" vertical="top"/>
    </xf>
    <xf numFmtId="0" fontId="1" fillId="6" borderId="5" xfId="0" applyFont="1" applyFill="1" applyBorder="1" applyAlignment="1">
      <alignment horizontal="right" vertical="top"/>
    </xf>
    <xf numFmtId="0" fontId="5" fillId="4" borderId="0" xfId="0" applyFont="1" applyFill="1" applyAlignment="1" applyProtection="1">
      <alignment horizontal="right"/>
      <protection locked="0"/>
    </xf>
    <xf numFmtId="0" fontId="1" fillId="6" borderId="5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right"/>
    </xf>
    <xf numFmtId="0" fontId="1" fillId="4" borderId="0" xfId="0" applyFont="1" applyFill="1" applyAlignment="1">
      <alignment horizontal="left" vertical="top"/>
    </xf>
    <xf numFmtId="0" fontId="1" fillId="4" borderId="0" xfId="0" applyFont="1" applyFill="1" applyProtection="1">
      <protection locked="0"/>
    </xf>
    <xf numFmtId="0" fontId="7" fillId="4" borderId="0" xfId="0" applyFont="1" applyFill="1"/>
    <xf numFmtId="0" fontId="9" fillId="4" borderId="0" xfId="0" applyFont="1" applyFill="1" applyAlignment="1">
      <alignment horizontal="center" vertical="top"/>
    </xf>
    <xf numFmtId="0" fontId="1" fillId="5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6" fillId="4" borderId="0" xfId="0" applyFont="1" applyFill="1"/>
    <xf numFmtId="0" fontId="1" fillId="6" borderId="15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top"/>
    </xf>
    <xf numFmtId="164" fontId="1" fillId="9" borderId="15" xfId="0" applyNumberFormat="1" applyFont="1" applyFill="1" applyBorder="1" applyAlignment="1" applyProtection="1">
      <alignment horizontal="center" vertical="top"/>
      <protection locked="0"/>
    </xf>
    <xf numFmtId="0" fontId="1" fillId="10" borderId="15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/>
    </xf>
    <xf numFmtId="164" fontId="1" fillId="9" borderId="5" xfId="0" applyNumberFormat="1" applyFont="1" applyFill="1" applyBorder="1" applyAlignment="1" applyProtection="1">
      <alignment horizontal="center" vertical="top"/>
      <protection locked="0"/>
    </xf>
    <xf numFmtId="0" fontId="1" fillId="10" borderId="5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wrapText="1"/>
    </xf>
    <xf numFmtId="164" fontId="7" fillId="9" borderId="6" xfId="0" applyNumberFormat="1" applyFont="1" applyFill="1" applyBorder="1" applyAlignment="1" applyProtection="1">
      <alignment horizontal="center" vertical="top" wrapText="1"/>
      <protection locked="0"/>
    </xf>
    <xf numFmtId="0" fontId="7" fillId="10" borderId="6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right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11" borderId="6" xfId="0" applyFont="1" applyFill="1" applyBorder="1" applyAlignment="1" applyProtection="1">
      <alignment horizontal="center"/>
      <protection locked="0"/>
    </xf>
    <xf numFmtId="0" fontId="1" fillId="12" borderId="6" xfId="0" applyFont="1" applyFill="1" applyBorder="1" applyAlignment="1">
      <alignment horizontal="center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/>
    </xf>
    <xf numFmtId="0" fontId="1" fillId="11" borderId="15" xfId="0" applyFont="1" applyFill="1" applyBorder="1" applyAlignment="1" applyProtection="1">
      <alignment horizontal="center"/>
      <protection locked="0"/>
    </xf>
    <xf numFmtId="0" fontId="1" fillId="12" borderId="15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1" fontId="6" fillId="6" borderId="19" xfId="0" applyNumberFormat="1" applyFont="1" applyFill="1" applyBorder="1" applyAlignment="1">
      <alignment horizontal="center"/>
    </xf>
    <xf numFmtId="1" fontId="6" fillId="9" borderId="19" xfId="0" applyNumberFormat="1" applyFont="1" applyFill="1" applyBorder="1" applyAlignment="1">
      <alignment horizontal="center"/>
    </xf>
    <xf numFmtId="164" fontId="6" fillId="9" borderId="19" xfId="0" applyNumberFormat="1" applyFont="1" applyFill="1" applyBorder="1" applyAlignment="1">
      <alignment horizontal="center"/>
    </xf>
    <xf numFmtId="1" fontId="6" fillId="10" borderId="19" xfId="0" applyNumberFormat="1" applyFont="1" applyFill="1" applyBorder="1" applyAlignment="1">
      <alignment horizontal="center"/>
    </xf>
    <xf numFmtId="164" fontId="6" fillId="10" borderId="19" xfId="0" applyNumberFormat="1" applyFont="1" applyFill="1" applyBorder="1" applyAlignment="1">
      <alignment horizontal="center"/>
    </xf>
    <xf numFmtId="164" fontId="6" fillId="6" borderId="6" xfId="0" applyNumberFormat="1" applyFont="1" applyFill="1" applyBorder="1" applyAlignment="1">
      <alignment horizontal="center"/>
    </xf>
    <xf numFmtId="3" fontId="1" fillId="4" borderId="11" xfId="0" applyNumberFormat="1" applyFont="1" applyFill="1" applyBorder="1"/>
    <xf numFmtId="3" fontId="1" fillId="4" borderId="0" xfId="0" applyNumberFormat="1" applyFont="1" applyFill="1"/>
    <xf numFmtId="164" fontId="1" fillId="4" borderId="0" xfId="0" applyNumberFormat="1" applyFont="1" applyFill="1"/>
    <xf numFmtId="0" fontId="1" fillId="6" borderId="2" xfId="0" applyFont="1" applyFill="1" applyBorder="1" applyAlignment="1">
      <alignment horizontal="right" vertical="center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4" borderId="0" xfId="0" applyFont="1" applyFill="1" applyAlignment="1">
      <alignment horizontal="right" wrapText="1"/>
    </xf>
    <xf numFmtId="0" fontId="7" fillId="2" borderId="0" xfId="0" applyFont="1" applyFill="1"/>
    <xf numFmtId="0" fontId="1" fillId="2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/>
    <xf numFmtId="0" fontId="1" fillId="13" borderId="13" xfId="0" applyFont="1" applyFill="1" applyBorder="1" applyAlignment="1">
      <alignment horizontal="left"/>
    </xf>
    <xf numFmtId="0" fontId="1" fillId="13" borderId="0" xfId="0" applyFont="1" applyFill="1" applyAlignment="1">
      <alignment horizontal="center"/>
    </xf>
    <xf numFmtId="0" fontId="1" fillId="13" borderId="14" xfId="0" applyFont="1" applyFill="1" applyBorder="1" applyAlignment="1">
      <alignment horizontal="left"/>
    </xf>
    <xf numFmtId="0" fontId="1" fillId="13" borderId="10" xfId="0" applyFont="1" applyFill="1" applyBorder="1" applyAlignment="1">
      <alignment horizontal="left"/>
    </xf>
    <xf numFmtId="0" fontId="1" fillId="13" borderId="11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left"/>
    </xf>
    <xf numFmtId="0" fontId="1" fillId="13" borderId="0" xfId="0" applyFont="1" applyFill="1" applyBorder="1" applyAlignment="1">
      <alignment horizontal="center"/>
    </xf>
    <xf numFmtId="0" fontId="7" fillId="3" borderId="0" xfId="0" applyFont="1" applyFill="1"/>
    <xf numFmtId="0" fontId="13" fillId="4" borderId="0" xfId="0" applyFont="1" applyFill="1" applyBorder="1" applyAlignment="1">
      <alignment vertical="top" wrapText="1"/>
    </xf>
    <xf numFmtId="0" fontId="1" fillId="6" borderId="2" xfId="0" applyFont="1" applyFill="1" applyBorder="1" applyAlignment="1">
      <alignment horizontal="right" vertical="center"/>
    </xf>
    <xf numFmtId="0" fontId="1" fillId="6" borderId="6" xfId="0" applyFont="1" applyFill="1" applyBorder="1" applyAlignment="1">
      <alignment horizontal="right" vertical="top"/>
    </xf>
    <xf numFmtId="0" fontId="19" fillId="2" borderId="0" xfId="0" applyFont="1" applyFill="1"/>
    <xf numFmtId="164" fontId="1" fillId="5" borderId="1" xfId="0" applyNumberFormat="1" applyFont="1" applyFill="1" applyBorder="1" applyAlignment="1" applyProtection="1">
      <alignment horizontal="center" wrapText="1"/>
      <protection locked="0"/>
    </xf>
    <xf numFmtId="0" fontId="1" fillId="5" borderId="6" xfId="0" applyFont="1" applyFill="1" applyBorder="1" applyAlignment="1" applyProtection="1">
      <alignment horizontal="center"/>
    </xf>
    <xf numFmtId="0" fontId="1" fillId="11" borderId="6" xfId="0" applyFont="1" applyFill="1" applyBorder="1" applyAlignment="1" applyProtection="1">
      <alignment horizontal="center"/>
    </xf>
    <xf numFmtId="164" fontId="1" fillId="11" borderId="6" xfId="0" applyNumberFormat="1" applyFont="1" applyFill="1" applyBorder="1" applyAlignment="1" applyProtection="1">
      <alignment horizontal="center"/>
    </xf>
    <xf numFmtId="0" fontId="1" fillId="12" borderId="6" xfId="0" applyFont="1" applyFill="1" applyBorder="1" applyAlignment="1" applyProtection="1">
      <alignment horizontal="center"/>
    </xf>
    <xf numFmtId="164" fontId="1" fillId="12" borderId="6" xfId="0" applyNumberFormat="1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right"/>
      <protection locked="0"/>
    </xf>
    <xf numFmtId="0" fontId="17" fillId="5" borderId="2" xfId="0" applyFont="1" applyFill="1" applyBorder="1" applyAlignment="1" applyProtection="1">
      <alignment horizontal="center"/>
      <protection locked="0"/>
    </xf>
    <xf numFmtId="0" fontId="17" fillId="5" borderId="3" xfId="0" applyFont="1" applyFill="1" applyBorder="1" applyAlignment="1" applyProtection="1">
      <alignment horizontal="center"/>
      <protection locked="0"/>
    </xf>
    <xf numFmtId="49" fontId="1" fillId="5" borderId="1" xfId="0" applyNumberFormat="1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left" wrapText="1"/>
    </xf>
    <xf numFmtId="0" fontId="10" fillId="5" borderId="4" xfId="0" applyFont="1" applyFill="1" applyBorder="1" applyAlignment="1">
      <alignment horizontal="left" wrapText="1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6" fillId="5" borderId="1" xfId="0" applyFont="1" applyFill="1" applyBorder="1" applyAlignment="1" applyProtection="1">
      <alignment horizontal="right"/>
      <protection locked="0"/>
    </xf>
    <xf numFmtId="0" fontId="13" fillId="4" borderId="30" xfId="0" applyFont="1" applyFill="1" applyBorder="1" applyAlignment="1">
      <alignment horizontal="left" vertical="top" wrapText="1" indent="1"/>
    </xf>
    <xf numFmtId="0" fontId="13" fillId="4" borderId="31" xfId="0" applyFont="1" applyFill="1" applyBorder="1" applyAlignment="1">
      <alignment horizontal="left" vertical="top" wrapText="1" indent="1"/>
    </xf>
    <xf numFmtId="0" fontId="13" fillId="4" borderId="32" xfId="0" applyFont="1" applyFill="1" applyBorder="1" applyAlignment="1">
      <alignment horizontal="left" vertical="top" wrapText="1" indent="1"/>
    </xf>
    <xf numFmtId="0" fontId="13" fillId="4" borderId="22" xfId="0" applyFont="1" applyFill="1" applyBorder="1" applyAlignment="1">
      <alignment horizontal="left" vertical="top" wrapText="1" indent="1"/>
    </xf>
    <xf numFmtId="0" fontId="13" fillId="4" borderId="23" xfId="0" applyFont="1" applyFill="1" applyBorder="1" applyAlignment="1">
      <alignment horizontal="left" vertical="top" wrapText="1" indent="1"/>
    </xf>
    <xf numFmtId="0" fontId="13" fillId="4" borderId="24" xfId="0" applyFont="1" applyFill="1" applyBorder="1" applyAlignment="1">
      <alignment horizontal="left" vertical="top" wrapText="1" indent="1"/>
    </xf>
    <xf numFmtId="0" fontId="13" fillId="4" borderId="25" xfId="0" applyFont="1" applyFill="1" applyBorder="1" applyAlignment="1">
      <alignment horizontal="left" vertical="top" wrapText="1" indent="1"/>
    </xf>
    <xf numFmtId="0" fontId="13" fillId="4" borderId="0" xfId="0" applyFont="1" applyFill="1" applyBorder="1" applyAlignment="1">
      <alignment horizontal="left" vertical="top" wrapText="1" indent="1"/>
    </xf>
    <xf numFmtId="0" fontId="13" fillId="4" borderId="26" xfId="0" applyFont="1" applyFill="1" applyBorder="1" applyAlignment="1">
      <alignment horizontal="left" vertical="top" wrapText="1" indent="1"/>
    </xf>
    <xf numFmtId="0" fontId="13" fillId="4" borderId="27" xfId="0" applyFont="1" applyFill="1" applyBorder="1" applyAlignment="1">
      <alignment horizontal="left" vertical="top" wrapText="1" indent="1"/>
    </xf>
    <xf numFmtId="0" fontId="13" fillId="4" borderId="28" xfId="0" applyFont="1" applyFill="1" applyBorder="1" applyAlignment="1">
      <alignment horizontal="left" vertical="top" wrapText="1" indent="1"/>
    </xf>
    <xf numFmtId="0" fontId="13" fillId="4" borderId="29" xfId="0" applyFont="1" applyFill="1" applyBorder="1" applyAlignment="1">
      <alignment horizontal="left" vertical="top" wrapText="1" indent="1"/>
    </xf>
    <xf numFmtId="0" fontId="11" fillId="2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1" fontId="6" fillId="6" borderId="20" xfId="0" applyNumberFormat="1" applyFont="1" applyFill="1" applyBorder="1" applyAlignment="1">
      <alignment horizontal="center"/>
    </xf>
    <xf numFmtId="1" fontId="6" fillId="6" borderId="21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right" vertical="center"/>
    </xf>
    <xf numFmtId="0" fontId="1" fillId="6" borderId="4" xfId="0" applyFont="1" applyFill="1" applyBorder="1" applyAlignment="1">
      <alignment horizontal="right" vertical="center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left" indent="1"/>
      <protection locked="0"/>
    </xf>
    <xf numFmtId="0" fontId="1" fillId="5" borderId="3" xfId="0" applyFont="1" applyFill="1" applyBorder="1" applyAlignment="1" applyProtection="1">
      <alignment horizontal="left" indent="1"/>
      <protection locked="0"/>
    </xf>
    <xf numFmtId="0" fontId="1" fillId="5" borderId="4" xfId="0" applyFont="1" applyFill="1" applyBorder="1" applyAlignment="1" applyProtection="1">
      <alignment horizontal="left" indent="1"/>
      <protection locked="0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vertical="top"/>
    </xf>
    <xf numFmtId="0" fontId="1" fillId="6" borderId="14" xfId="0" applyFont="1" applyFill="1" applyBorder="1" applyAlignment="1">
      <alignment horizontal="center" vertical="top"/>
    </xf>
    <xf numFmtId="164" fontId="6" fillId="7" borderId="2" xfId="0" applyNumberFormat="1" applyFont="1" applyFill="1" applyBorder="1" applyAlignment="1" applyProtection="1">
      <alignment horizontal="center"/>
      <protection locked="0"/>
    </xf>
    <xf numFmtId="164" fontId="6" fillId="7" borderId="3" xfId="0" applyNumberFormat="1" applyFont="1" applyFill="1" applyBorder="1" applyAlignment="1" applyProtection="1">
      <alignment horizontal="center"/>
      <protection locked="0"/>
    </xf>
    <xf numFmtId="164" fontId="6" fillId="7" borderId="4" xfId="0" applyNumberFormat="1" applyFont="1" applyFill="1" applyBorder="1" applyAlignment="1" applyProtection="1">
      <alignment horizontal="center"/>
      <protection locked="0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top"/>
    </xf>
    <xf numFmtId="0" fontId="1" fillId="6" borderId="9" xfId="0" applyFont="1" applyFill="1" applyBorder="1" applyAlignment="1">
      <alignment horizontal="center" vertical="top"/>
    </xf>
    <xf numFmtId="0" fontId="1" fillId="5" borderId="7" xfId="0" applyFont="1" applyFill="1" applyBorder="1" applyAlignment="1" applyProtection="1">
      <alignment horizontal="left" vertical="top" wrapText="1" indent="1"/>
      <protection locked="0"/>
    </xf>
    <xf numFmtId="0" fontId="1" fillId="5" borderId="8" xfId="0" applyFont="1" applyFill="1" applyBorder="1" applyAlignment="1" applyProtection="1">
      <alignment horizontal="left" vertical="top" wrapText="1" indent="1"/>
      <protection locked="0"/>
    </xf>
    <xf numFmtId="0" fontId="1" fillId="5" borderId="9" xfId="0" applyFont="1" applyFill="1" applyBorder="1" applyAlignment="1" applyProtection="1">
      <alignment horizontal="left" vertical="top" wrapText="1" indent="1"/>
      <protection locked="0"/>
    </xf>
    <xf numFmtId="0" fontId="1" fillId="5" borderId="13" xfId="0" applyFont="1" applyFill="1" applyBorder="1" applyAlignment="1" applyProtection="1">
      <alignment horizontal="left" vertical="top" wrapText="1" indent="1"/>
      <protection locked="0"/>
    </xf>
    <xf numFmtId="0" fontId="1" fillId="5" borderId="0" xfId="0" applyFont="1" applyFill="1" applyBorder="1" applyAlignment="1" applyProtection="1">
      <alignment horizontal="left" vertical="top" wrapText="1" indent="1"/>
      <protection locked="0"/>
    </xf>
    <xf numFmtId="0" fontId="1" fillId="5" borderId="14" xfId="0" applyFont="1" applyFill="1" applyBorder="1" applyAlignment="1" applyProtection="1">
      <alignment horizontal="left" vertical="top" wrapText="1" indent="1"/>
      <protection locked="0"/>
    </xf>
    <xf numFmtId="0" fontId="1" fillId="5" borderId="10" xfId="0" applyFont="1" applyFill="1" applyBorder="1" applyAlignment="1" applyProtection="1">
      <alignment horizontal="left" vertical="top" wrapText="1" indent="1"/>
      <protection locked="0"/>
    </xf>
    <xf numFmtId="0" fontId="1" fillId="5" borderId="11" xfId="0" applyFont="1" applyFill="1" applyBorder="1" applyAlignment="1" applyProtection="1">
      <alignment horizontal="left" vertical="top" wrapText="1" indent="1"/>
      <protection locked="0"/>
    </xf>
    <xf numFmtId="0" fontId="1" fillId="5" borderId="12" xfId="0" applyFont="1" applyFill="1" applyBorder="1" applyAlignment="1" applyProtection="1">
      <alignment horizontal="left" vertical="top" wrapText="1" indent="1"/>
      <protection locked="0"/>
    </xf>
    <xf numFmtId="0" fontId="3" fillId="2" borderId="3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16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22">
    <dxf>
      <font>
        <b val="0"/>
        <i val="0"/>
        <color rgb="FFC00000"/>
      </font>
    </dxf>
    <dxf>
      <font>
        <color theme="6" tint="-0.24994659260841701"/>
      </font>
    </dxf>
    <dxf>
      <font>
        <b val="0"/>
        <i val="0"/>
        <color rgb="FFC00000"/>
      </font>
    </dxf>
    <dxf>
      <font>
        <color theme="6" tint="-0.24994659260841701"/>
      </font>
    </dxf>
    <dxf>
      <font>
        <b val="0"/>
        <i val="0"/>
        <color rgb="FFC00000"/>
      </font>
    </dxf>
    <dxf>
      <font>
        <color theme="6" tint="-0.24994659260841701"/>
      </font>
    </dxf>
    <dxf>
      <font>
        <b val="0"/>
        <i val="0"/>
        <color rgb="FFC00000"/>
      </font>
    </dxf>
    <dxf>
      <font>
        <color theme="6" tint="-0.24994659260841701"/>
      </font>
    </dxf>
    <dxf>
      <font>
        <b val="0"/>
        <i val="0"/>
        <color rgb="FFC00000"/>
      </font>
    </dxf>
    <dxf>
      <font>
        <color theme="6" tint="-0.24994659260841701"/>
      </font>
    </dxf>
    <dxf>
      <font>
        <b val="0"/>
        <i val="0"/>
        <color rgb="FFC00000"/>
      </font>
    </dxf>
    <dxf>
      <font>
        <color theme="6" tint="-0.24994659260841701"/>
      </font>
    </dxf>
    <dxf>
      <font>
        <b val="0"/>
        <i val="0"/>
        <color rgb="FFC00000"/>
      </font>
    </dxf>
    <dxf>
      <font>
        <color theme="6" tint="-0.24994659260841701"/>
      </font>
    </dxf>
    <dxf>
      <font>
        <b val="0"/>
        <i val="0"/>
        <color rgb="FFC00000"/>
      </font>
    </dxf>
    <dxf>
      <font>
        <color theme="6" tint="-0.24994659260841701"/>
      </font>
    </dxf>
    <dxf>
      <font>
        <b val="0"/>
        <i val="0"/>
        <color rgb="FFC00000"/>
      </font>
    </dxf>
    <dxf>
      <font>
        <color theme="6" tint="-0.24994659260841701"/>
      </font>
    </dxf>
    <dxf>
      <font>
        <b val="0"/>
        <i val="0"/>
        <color rgb="FFC00000"/>
      </font>
    </dxf>
    <dxf>
      <font>
        <color theme="6" tint="-0.24994659260841701"/>
      </font>
    </dxf>
    <dxf>
      <font>
        <b val="0"/>
        <i val="0"/>
        <color rgb="FFC00000"/>
      </font>
    </dxf>
    <dxf>
      <font>
        <color theme="6" tint="-0.24994659260841701"/>
      </font>
    </dxf>
  </dxfs>
  <tableStyles count="0" defaultTableStyle="TableStyleMedium2" defaultPivotStyle="PivotStyleLight16"/>
  <colors>
    <mruColors>
      <color rgb="FF0057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16" lockText="1" noThreeD="1"/>
</file>

<file path=xl/ctrlProps/ctrlProp10.xml><?xml version="1.0" encoding="utf-8"?>
<formControlPr xmlns="http://schemas.microsoft.com/office/spreadsheetml/2009/9/main" objectType="CheckBox" fmlaLink="$I$9" lockText="1" noThreeD="1"/>
</file>

<file path=xl/ctrlProps/ctrlProp11.xml><?xml version="1.0" encoding="utf-8"?>
<formControlPr xmlns="http://schemas.microsoft.com/office/spreadsheetml/2009/9/main" objectType="CheckBox" fmlaLink="$I$8" lockText="1" noThreeD="1"/>
</file>

<file path=xl/ctrlProps/ctrlProp12.xml><?xml version="1.0" encoding="utf-8"?>
<formControlPr xmlns="http://schemas.microsoft.com/office/spreadsheetml/2009/9/main" objectType="CheckBox" fmlaLink="$I$9" lockText="1" noThreeD="1"/>
</file>

<file path=xl/ctrlProps/ctrlProp13.xml><?xml version="1.0" encoding="utf-8"?>
<formControlPr xmlns="http://schemas.microsoft.com/office/spreadsheetml/2009/9/main" objectType="CheckBox" fmlaLink="$I$8" lockText="1" noThreeD="1"/>
</file>

<file path=xl/ctrlProps/ctrlProp14.xml><?xml version="1.0" encoding="utf-8"?>
<formControlPr xmlns="http://schemas.microsoft.com/office/spreadsheetml/2009/9/main" objectType="CheckBox" fmlaLink="$I$9" lockText="1" noThreeD="1"/>
</file>

<file path=xl/ctrlProps/ctrlProp15.xml><?xml version="1.0" encoding="utf-8"?>
<formControlPr xmlns="http://schemas.microsoft.com/office/spreadsheetml/2009/9/main" objectType="CheckBox" fmlaLink="$I$8" lockText="1" noThreeD="1"/>
</file>

<file path=xl/ctrlProps/ctrlProp16.xml><?xml version="1.0" encoding="utf-8"?>
<formControlPr xmlns="http://schemas.microsoft.com/office/spreadsheetml/2009/9/main" objectType="CheckBox" fmlaLink="$I$9" lockText="1" noThreeD="1"/>
</file>

<file path=xl/ctrlProps/ctrlProp17.xml><?xml version="1.0" encoding="utf-8"?>
<formControlPr xmlns="http://schemas.microsoft.com/office/spreadsheetml/2009/9/main" objectType="CheckBox" fmlaLink="$I$8" lockText="1" noThreeD="1"/>
</file>

<file path=xl/ctrlProps/ctrlProp18.xml><?xml version="1.0" encoding="utf-8"?>
<formControlPr xmlns="http://schemas.microsoft.com/office/spreadsheetml/2009/9/main" objectType="CheckBox" fmlaLink="$I$9" lockText="1" noThreeD="1"/>
</file>

<file path=xl/ctrlProps/ctrlProp19.xml><?xml version="1.0" encoding="utf-8"?>
<formControlPr xmlns="http://schemas.microsoft.com/office/spreadsheetml/2009/9/main" objectType="CheckBox" fmlaLink="$I$8" lockText="1" noThreeD="1"/>
</file>

<file path=xl/ctrlProps/ctrlProp2.xml><?xml version="1.0" encoding="utf-8"?>
<formControlPr xmlns="http://schemas.microsoft.com/office/spreadsheetml/2009/9/main" objectType="CheckBox" fmlaLink="$I$17" lockText="1" noThreeD="1"/>
</file>

<file path=xl/ctrlProps/ctrlProp20.xml><?xml version="1.0" encoding="utf-8"?>
<formControlPr xmlns="http://schemas.microsoft.com/office/spreadsheetml/2009/9/main" objectType="CheckBox" fmlaLink="$I$9" lockText="1" noThreeD="1"/>
</file>

<file path=xl/ctrlProps/ctrlProp21.xml><?xml version="1.0" encoding="utf-8"?>
<formControlPr xmlns="http://schemas.microsoft.com/office/spreadsheetml/2009/9/main" objectType="CheckBox" fmlaLink="$I$8" lockText="1" noThreeD="1"/>
</file>

<file path=xl/ctrlProps/ctrlProp22.xml><?xml version="1.0" encoding="utf-8"?>
<formControlPr xmlns="http://schemas.microsoft.com/office/spreadsheetml/2009/9/main" objectType="CheckBox" fmlaLink="$I$9" lockText="1" noThreeD="1"/>
</file>

<file path=xl/ctrlProps/ctrlProp3.xml><?xml version="1.0" encoding="utf-8"?>
<formControlPr xmlns="http://schemas.microsoft.com/office/spreadsheetml/2009/9/main" objectType="CheckBox" fmlaLink="$I$8" lockText="1" noThreeD="1"/>
</file>

<file path=xl/ctrlProps/ctrlProp4.xml><?xml version="1.0" encoding="utf-8"?>
<formControlPr xmlns="http://schemas.microsoft.com/office/spreadsheetml/2009/9/main" objectType="CheckBox" fmlaLink="$I$9" lockText="1" noThreeD="1"/>
</file>

<file path=xl/ctrlProps/ctrlProp5.xml><?xml version="1.0" encoding="utf-8"?>
<formControlPr xmlns="http://schemas.microsoft.com/office/spreadsheetml/2009/9/main" objectType="CheckBox" fmlaLink="$I$8" lockText="1" noThreeD="1"/>
</file>

<file path=xl/ctrlProps/ctrlProp6.xml><?xml version="1.0" encoding="utf-8"?>
<formControlPr xmlns="http://schemas.microsoft.com/office/spreadsheetml/2009/9/main" objectType="CheckBox" fmlaLink="$I$9" lockText="1" noThreeD="1"/>
</file>

<file path=xl/ctrlProps/ctrlProp7.xml><?xml version="1.0" encoding="utf-8"?>
<formControlPr xmlns="http://schemas.microsoft.com/office/spreadsheetml/2009/9/main" objectType="CheckBox" fmlaLink="$I$8" lockText="1" noThreeD="1"/>
</file>

<file path=xl/ctrlProps/ctrlProp8.xml><?xml version="1.0" encoding="utf-8"?>
<formControlPr xmlns="http://schemas.microsoft.com/office/spreadsheetml/2009/9/main" objectType="CheckBox" fmlaLink="$I$9" lockText="1" noThreeD="1"/>
</file>

<file path=xl/ctrlProps/ctrlProp9.xml><?xml version="1.0" encoding="utf-8"?>
<formControlPr xmlns="http://schemas.microsoft.com/office/spreadsheetml/2009/9/main" objectType="CheckBox" fmlaLink="$I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dnzkg.nl/" TargetMode="External"/><Relationship Id="rId1" Type="http://schemas.openxmlformats.org/officeDocument/2006/relationships/image" Target="../media/image1.gif"/><Relationship Id="rId5" Type="http://schemas.openxmlformats.org/officeDocument/2006/relationships/image" Target="../media/image3.png"/><Relationship Id="rId4" Type="http://schemas.openxmlformats.org/officeDocument/2006/relationships/hyperlink" Target="https://loket.odnzkg.nl/formulier/indienen-jaaropgave-bodemenergiesystemen-industrie-en-drinkwater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dnzkg.nl/" TargetMode="External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dnzkg.nl/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dnzkg.nl/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dnzkg.nl/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dnzkg.nl/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dnzkg.nl/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dnzkg.nl/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dnzkg.nl/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dnzkg.nl/" TargetMode="Externa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dnzkg.nl/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16</xdr:row>
      <xdr:rowOff>0</xdr:rowOff>
    </xdr:from>
    <xdr:to>
      <xdr:col>9</xdr:col>
      <xdr:colOff>7620</xdr:colOff>
      <xdr:row>16</xdr:row>
      <xdr:rowOff>7620</xdr:rowOff>
    </xdr:to>
    <xdr:pic>
      <xdr:nvPicPr>
        <xdr:cNvPr id="2" name="Afbeelding 1" descr="Logo Intranet OD NZK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35528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371475</xdr:colOff>
      <xdr:row>7</xdr:row>
      <xdr:rowOff>53382</xdr:rowOff>
    </xdr:from>
    <xdr:to>
      <xdr:col>16</xdr:col>
      <xdr:colOff>993755</xdr:colOff>
      <xdr:row>10</xdr:row>
      <xdr:rowOff>62635</xdr:rowOff>
    </xdr:to>
    <xdr:pic>
      <xdr:nvPicPr>
        <xdr:cNvPr id="3" name="Afbeelding 2" descr="Afbeeldingsresultaat voor odnzkg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16099" r="6119" b="26316"/>
        <a:stretch/>
      </xdr:blipFill>
      <xdr:spPr bwMode="auto">
        <a:xfrm>
          <a:off x="11830050" y="977307"/>
          <a:ext cx="2851130" cy="49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16</xdr:row>
      <xdr:rowOff>0</xdr:rowOff>
    </xdr:from>
    <xdr:ext cx="7620" cy="7620"/>
    <xdr:pic>
      <xdr:nvPicPr>
        <xdr:cNvPr id="4" name="Afbeelding 3" descr="Logo Intranet OD NZK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35528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7620" cy="7620"/>
    <xdr:pic>
      <xdr:nvPicPr>
        <xdr:cNvPr id="5" name="Afbeelding 4" descr="Logo Intranet OD NZK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35528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47</xdr:row>
      <xdr:rowOff>0</xdr:rowOff>
    </xdr:from>
    <xdr:ext cx="7620" cy="7620"/>
    <xdr:pic>
      <xdr:nvPicPr>
        <xdr:cNvPr id="6" name="Afbeelding 5" descr="Logo Intranet OD NZK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74580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15</xdr:row>
          <xdr:rowOff>0</xdr:rowOff>
        </xdr:from>
        <xdr:to>
          <xdr:col>12</xdr:col>
          <xdr:colOff>0</xdr:colOff>
          <xdr:row>15</xdr:row>
          <xdr:rowOff>152400</xdr:rowOff>
        </xdr:to>
        <xdr:sp macro="" textlink="">
          <xdr:nvSpPr>
            <xdr:cNvPr id="1029" name="StatusJaar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Het systeem was gedurende het volledige rapportagejaar buiten bedrijf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16</xdr:row>
          <xdr:rowOff>9525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030" name="StatusNu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Het systeem is momenteel buiten bedrijf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409575</xdr:colOff>
      <xdr:row>51</xdr:row>
      <xdr:rowOff>133350</xdr:rowOff>
    </xdr:from>
    <xdr:to>
      <xdr:col>15</xdr:col>
      <xdr:colOff>704850</xdr:colOff>
      <xdr:row>54</xdr:row>
      <xdr:rowOff>28575</xdr:rowOff>
    </xdr:to>
    <xdr:pic>
      <xdr:nvPicPr>
        <xdr:cNvPr id="10" name="Afbeelding 9" descr="Generated butto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8115300"/>
          <a:ext cx="11430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7620</xdr:colOff>
      <xdr:row>8</xdr:row>
      <xdr:rowOff>7620</xdr:rowOff>
    </xdr:to>
    <xdr:pic>
      <xdr:nvPicPr>
        <xdr:cNvPr id="2" name="Afbeelding 1" descr="Logo Intranet OD NZK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11</xdr:row>
      <xdr:rowOff>72432</xdr:rowOff>
    </xdr:from>
    <xdr:to>
      <xdr:col>5</xdr:col>
      <xdr:colOff>841355</xdr:colOff>
      <xdr:row>14</xdr:row>
      <xdr:rowOff>81685</xdr:rowOff>
    </xdr:to>
    <xdr:pic>
      <xdr:nvPicPr>
        <xdr:cNvPr id="3" name="Afbeelding 2" descr="Afbeeldingsresultaat voor odnzkg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16099" r="6119" b="26316"/>
        <a:stretch/>
      </xdr:blipFill>
      <xdr:spPr bwMode="auto">
        <a:xfrm>
          <a:off x="542925" y="1644057"/>
          <a:ext cx="2851130" cy="49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8</xdr:row>
      <xdr:rowOff>0</xdr:rowOff>
    </xdr:from>
    <xdr:ext cx="7620" cy="7620"/>
    <xdr:pic>
      <xdr:nvPicPr>
        <xdr:cNvPr id="4" name="Afbeelding 3" descr="Logo Intranet OD NZK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</xdr:row>
      <xdr:rowOff>0</xdr:rowOff>
    </xdr:from>
    <xdr:ext cx="7620" cy="7620"/>
    <xdr:pic>
      <xdr:nvPicPr>
        <xdr:cNvPr id="5" name="Afbeelding 4" descr="Logo Intranet OD NZKG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37</xdr:row>
      <xdr:rowOff>0</xdr:rowOff>
    </xdr:from>
    <xdr:ext cx="7620" cy="7620"/>
    <xdr:pic>
      <xdr:nvPicPr>
        <xdr:cNvPr id="6" name="Afbeelding 5" descr="Logo Intranet OD NZKG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8007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7</xdr:row>
          <xdr:rowOff>0</xdr:rowOff>
        </xdr:from>
        <xdr:to>
          <xdr:col>12</xdr:col>
          <xdr:colOff>0</xdr:colOff>
          <xdr:row>7</xdr:row>
          <xdr:rowOff>152400</xdr:rowOff>
        </xdr:to>
        <xdr:sp macro="" textlink="">
          <xdr:nvSpPr>
            <xdr:cNvPr id="11265" name="StatusJaar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A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was gedurende het volledige rapportagejaar buiten bedrijf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8</xdr:row>
          <xdr:rowOff>9525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11266" name="StatusNu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A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is momenteel buiten bedrijf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7620</xdr:colOff>
      <xdr:row>8</xdr:row>
      <xdr:rowOff>7620</xdr:rowOff>
    </xdr:to>
    <xdr:pic>
      <xdr:nvPicPr>
        <xdr:cNvPr id="2" name="Afbeelding 1" descr="Logo Intranet OD NZK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11</xdr:row>
      <xdr:rowOff>72432</xdr:rowOff>
    </xdr:from>
    <xdr:to>
      <xdr:col>5</xdr:col>
      <xdr:colOff>841355</xdr:colOff>
      <xdr:row>14</xdr:row>
      <xdr:rowOff>81685</xdr:rowOff>
    </xdr:to>
    <xdr:pic>
      <xdr:nvPicPr>
        <xdr:cNvPr id="3" name="Afbeelding 2" descr="Afbeeldingsresultaat voor odnzkg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16099" r="6119" b="26316"/>
        <a:stretch/>
      </xdr:blipFill>
      <xdr:spPr bwMode="auto">
        <a:xfrm>
          <a:off x="542925" y="1644057"/>
          <a:ext cx="2851130" cy="49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8</xdr:row>
      <xdr:rowOff>0</xdr:rowOff>
    </xdr:from>
    <xdr:ext cx="7620" cy="7620"/>
    <xdr:pic>
      <xdr:nvPicPr>
        <xdr:cNvPr id="4" name="Afbeelding 3" descr="Logo Intranet OD NZK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</xdr:row>
      <xdr:rowOff>0</xdr:rowOff>
    </xdr:from>
    <xdr:ext cx="7620" cy="7620"/>
    <xdr:pic>
      <xdr:nvPicPr>
        <xdr:cNvPr id="5" name="Afbeelding 4" descr="Logo Intranet OD NZK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37</xdr:row>
      <xdr:rowOff>0</xdr:rowOff>
    </xdr:from>
    <xdr:ext cx="7620" cy="7620"/>
    <xdr:pic>
      <xdr:nvPicPr>
        <xdr:cNvPr id="6" name="Afbeelding 5" descr="Logo Intranet OD NZKG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8007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7</xdr:row>
          <xdr:rowOff>0</xdr:rowOff>
        </xdr:from>
        <xdr:to>
          <xdr:col>12</xdr:col>
          <xdr:colOff>0</xdr:colOff>
          <xdr:row>7</xdr:row>
          <xdr:rowOff>152400</xdr:rowOff>
        </xdr:to>
        <xdr:sp macro="" textlink="">
          <xdr:nvSpPr>
            <xdr:cNvPr id="12289" name="StatusJaar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B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was gedurende het volledige rapportagejaar buiten bedrijf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8</xdr:row>
          <xdr:rowOff>9525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12290" name="StatusNu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B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is momenteel buiten bedrijf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7620</xdr:colOff>
      <xdr:row>8</xdr:row>
      <xdr:rowOff>7620</xdr:rowOff>
    </xdr:to>
    <xdr:pic>
      <xdr:nvPicPr>
        <xdr:cNvPr id="2" name="Afbeelding 1" descr="Logo Intranet OD NZK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3812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11</xdr:row>
      <xdr:rowOff>72432</xdr:rowOff>
    </xdr:from>
    <xdr:to>
      <xdr:col>5</xdr:col>
      <xdr:colOff>841355</xdr:colOff>
      <xdr:row>14</xdr:row>
      <xdr:rowOff>81685</xdr:rowOff>
    </xdr:to>
    <xdr:pic>
      <xdr:nvPicPr>
        <xdr:cNvPr id="3" name="Afbeelding 2" descr="Afbeeldingsresultaat voor odnzkg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16099" r="6119" b="26316"/>
        <a:stretch/>
      </xdr:blipFill>
      <xdr:spPr bwMode="auto">
        <a:xfrm>
          <a:off x="542925" y="1644057"/>
          <a:ext cx="2851130" cy="49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8</xdr:row>
      <xdr:rowOff>0</xdr:rowOff>
    </xdr:from>
    <xdr:ext cx="7620" cy="7620"/>
    <xdr:pic>
      <xdr:nvPicPr>
        <xdr:cNvPr id="4" name="Afbeelding 3" descr="Logo Intranet OD NZK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3812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</xdr:row>
      <xdr:rowOff>0</xdr:rowOff>
    </xdr:from>
    <xdr:ext cx="7620" cy="7620"/>
    <xdr:pic>
      <xdr:nvPicPr>
        <xdr:cNvPr id="5" name="Afbeelding 4" descr="Logo Intranet OD NZK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3812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37</xdr:row>
      <xdr:rowOff>0</xdr:rowOff>
    </xdr:from>
    <xdr:ext cx="7620" cy="7620"/>
    <xdr:pic>
      <xdr:nvPicPr>
        <xdr:cNvPr id="6" name="Afbeelding 5" descr="Logo Intranet OD NZK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74199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7</xdr:row>
          <xdr:rowOff>0</xdr:rowOff>
        </xdr:from>
        <xdr:to>
          <xdr:col>12</xdr:col>
          <xdr:colOff>0</xdr:colOff>
          <xdr:row>7</xdr:row>
          <xdr:rowOff>152400</xdr:rowOff>
        </xdr:to>
        <xdr:sp macro="" textlink="">
          <xdr:nvSpPr>
            <xdr:cNvPr id="2049" name="StatusJaa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was gedurende het volledige rapportagejaar buiten bedrijf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8</xdr:row>
          <xdr:rowOff>9525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2050" name="StatusNu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is momenteel buiten bedrijf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7620</xdr:colOff>
      <xdr:row>8</xdr:row>
      <xdr:rowOff>7620</xdr:rowOff>
    </xdr:to>
    <xdr:pic>
      <xdr:nvPicPr>
        <xdr:cNvPr id="2" name="Afbeelding 1" descr="Logo Intranet OD NZK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11</xdr:row>
      <xdr:rowOff>72432</xdr:rowOff>
    </xdr:from>
    <xdr:to>
      <xdr:col>5</xdr:col>
      <xdr:colOff>841355</xdr:colOff>
      <xdr:row>14</xdr:row>
      <xdr:rowOff>81685</xdr:rowOff>
    </xdr:to>
    <xdr:pic>
      <xdr:nvPicPr>
        <xdr:cNvPr id="3" name="Afbeelding 2" descr="Afbeeldingsresultaat voor odnzkg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16099" r="6119" b="26316"/>
        <a:stretch/>
      </xdr:blipFill>
      <xdr:spPr bwMode="auto">
        <a:xfrm>
          <a:off x="542925" y="1644057"/>
          <a:ext cx="2851130" cy="49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8</xdr:row>
      <xdr:rowOff>0</xdr:rowOff>
    </xdr:from>
    <xdr:ext cx="7620" cy="7620"/>
    <xdr:pic>
      <xdr:nvPicPr>
        <xdr:cNvPr id="4" name="Afbeelding 3" descr="Logo Intranet OD NZK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</xdr:row>
      <xdr:rowOff>0</xdr:rowOff>
    </xdr:from>
    <xdr:ext cx="7620" cy="7620"/>
    <xdr:pic>
      <xdr:nvPicPr>
        <xdr:cNvPr id="5" name="Afbeelding 4" descr="Logo Intranet OD NZK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37</xdr:row>
      <xdr:rowOff>0</xdr:rowOff>
    </xdr:from>
    <xdr:ext cx="7620" cy="7620"/>
    <xdr:pic>
      <xdr:nvPicPr>
        <xdr:cNvPr id="6" name="Afbeelding 5" descr="Logo Intranet OD NZK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8007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7</xdr:row>
          <xdr:rowOff>0</xdr:rowOff>
        </xdr:from>
        <xdr:to>
          <xdr:col>12</xdr:col>
          <xdr:colOff>0</xdr:colOff>
          <xdr:row>7</xdr:row>
          <xdr:rowOff>152400</xdr:rowOff>
        </xdr:to>
        <xdr:sp macro="" textlink="">
          <xdr:nvSpPr>
            <xdr:cNvPr id="4097" name="StatusJaa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was gedurende het volledige rapportagejaar buiten bedrijf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8</xdr:row>
          <xdr:rowOff>9525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4098" name="StatusNu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is momenteel buiten bedrijf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7620</xdr:colOff>
      <xdr:row>8</xdr:row>
      <xdr:rowOff>7620</xdr:rowOff>
    </xdr:to>
    <xdr:pic>
      <xdr:nvPicPr>
        <xdr:cNvPr id="2" name="Afbeelding 1" descr="Logo Intranet OD NZK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11</xdr:row>
      <xdr:rowOff>72432</xdr:rowOff>
    </xdr:from>
    <xdr:to>
      <xdr:col>5</xdr:col>
      <xdr:colOff>841355</xdr:colOff>
      <xdr:row>14</xdr:row>
      <xdr:rowOff>81685</xdr:rowOff>
    </xdr:to>
    <xdr:pic>
      <xdr:nvPicPr>
        <xdr:cNvPr id="3" name="Afbeelding 2" descr="Afbeeldingsresultaat voor odnzkg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16099" r="6119" b="26316"/>
        <a:stretch/>
      </xdr:blipFill>
      <xdr:spPr bwMode="auto">
        <a:xfrm>
          <a:off x="542925" y="1644057"/>
          <a:ext cx="2851130" cy="49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8</xdr:row>
      <xdr:rowOff>0</xdr:rowOff>
    </xdr:from>
    <xdr:ext cx="7620" cy="7620"/>
    <xdr:pic>
      <xdr:nvPicPr>
        <xdr:cNvPr id="4" name="Afbeelding 3" descr="Logo Intranet OD NZK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</xdr:row>
      <xdr:rowOff>0</xdr:rowOff>
    </xdr:from>
    <xdr:ext cx="7620" cy="7620"/>
    <xdr:pic>
      <xdr:nvPicPr>
        <xdr:cNvPr id="5" name="Afbeelding 4" descr="Logo Intranet OD NZK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37</xdr:row>
      <xdr:rowOff>0</xdr:rowOff>
    </xdr:from>
    <xdr:ext cx="7620" cy="7620"/>
    <xdr:pic>
      <xdr:nvPicPr>
        <xdr:cNvPr id="6" name="Afbeelding 5" descr="Logo Intranet OD NZK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8007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904875</xdr:colOff>
          <xdr:row>6</xdr:row>
          <xdr:rowOff>152400</xdr:rowOff>
        </xdr:from>
        <xdr:to>
          <xdr:col>11</xdr:col>
          <xdr:colOff>1095375</xdr:colOff>
          <xdr:row>7</xdr:row>
          <xdr:rowOff>142875</xdr:rowOff>
        </xdr:to>
        <xdr:sp macro="" textlink="">
          <xdr:nvSpPr>
            <xdr:cNvPr id="5121" name="StatusJaa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was gedurende het volledige rapportagejaar buiten bedrijf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904875</xdr:colOff>
          <xdr:row>8</xdr:row>
          <xdr:rowOff>0</xdr:rowOff>
        </xdr:from>
        <xdr:to>
          <xdr:col>11</xdr:col>
          <xdr:colOff>1095375</xdr:colOff>
          <xdr:row>8</xdr:row>
          <xdr:rowOff>152400</xdr:rowOff>
        </xdr:to>
        <xdr:sp macro="" textlink="">
          <xdr:nvSpPr>
            <xdr:cNvPr id="5122" name="StatusNu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is momenteel buiten bedrijf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7620</xdr:colOff>
      <xdr:row>8</xdr:row>
      <xdr:rowOff>7620</xdr:rowOff>
    </xdr:to>
    <xdr:pic>
      <xdr:nvPicPr>
        <xdr:cNvPr id="2" name="Afbeelding 1" descr="Logo Intranet OD NZK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11</xdr:row>
      <xdr:rowOff>72432</xdr:rowOff>
    </xdr:from>
    <xdr:to>
      <xdr:col>5</xdr:col>
      <xdr:colOff>841355</xdr:colOff>
      <xdr:row>14</xdr:row>
      <xdr:rowOff>81685</xdr:rowOff>
    </xdr:to>
    <xdr:pic>
      <xdr:nvPicPr>
        <xdr:cNvPr id="3" name="Afbeelding 2" descr="Afbeeldingsresultaat voor odnzkg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16099" r="6119" b="26316"/>
        <a:stretch/>
      </xdr:blipFill>
      <xdr:spPr bwMode="auto">
        <a:xfrm>
          <a:off x="542925" y="1644057"/>
          <a:ext cx="2851130" cy="49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8</xdr:row>
      <xdr:rowOff>0</xdr:rowOff>
    </xdr:from>
    <xdr:ext cx="7620" cy="7620"/>
    <xdr:pic>
      <xdr:nvPicPr>
        <xdr:cNvPr id="4" name="Afbeelding 3" descr="Logo Intranet OD NZK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</xdr:row>
      <xdr:rowOff>0</xdr:rowOff>
    </xdr:from>
    <xdr:ext cx="7620" cy="7620"/>
    <xdr:pic>
      <xdr:nvPicPr>
        <xdr:cNvPr id="5" name="Afbeelding 4" descr="Logo Intranet OD NZK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37</xdr:row>
      <xdr:rowOff>0</xdr:rowOff>
    </xdr:from>
    <xdr:ext cx="7620" cy="7620"/>
    <xdr:pic>
      <xdr:nvPicPr>
        <xdr:cNvPr id="6" name="Afbeelding 5" descr="Logo Intranet OD NZK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8007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7</xdr:row>
          <xdr:rowOff>0</xdr:rowOff>
        </xdr:from>
        <xdr:to>
          <xdr:col>12</xdr:col>
          <xdr:colOff>0</xdr:colOff>
          <xdr:row>7</xdr:row>
          <xdr:rowOff>152400</xdr:rowOff>
        </xdr:to>
        <xdr:sp macro="" textlink="">
          <xdr:nvSpPr>
            <xdr:cNvPr id="6145" name="StatusJaa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was gedurende het volledige rapportagejaar buiten bedrijf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8</xdr:row>
          <xdr:rowOff>9525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6146" name="StatusNu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is momenteel buiten bedrijf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7620</xdr:colOff>
      <xdr:row>8</xdr:row>
      <xdr:rowOff>7620</xdr:rowOff>
    </xdr:to>
    <xdr:pic>
      <xdr:nvPicPr>
        <xdr:cNvPr id="2" name="Afbeelding 1" descr="Logo Intranet OD NZK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11</xdr:row>
      <xdr:rowOff>72432</xdr:rowOff>
    </xdr:from>
    <xdr:to>
      <xdr:col>5</xdr:col>
      <xdr:colOff>841355</xdr:colOff>
      <xdr:row>14</xdr:row>
      <xdr:rowOff>81685</xdr:rowOff>
    </xdr:to>
    <xdr:pic>
      <xdr:nvPicPr>
        <xdr:cNvPr id="3" name="Afbeelding 2" descr="Afbeeldingsresultaat voor odnzkg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16099" r="6119" b="26316"/>
        <a:stretch/>
      </xdr:blipFill>
      <xdr:spPr bwMode="auto">
        <a:xfrm>
          <a:off x="542925" y="1644057"/>
          <a:ext cx="2851130" cy="49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8</xdr:row>
      <xdr:rowOff>0</xdr:rowOff>
    </xdr:from>
    <xdr:ext cx="7620" cy="7620"/>
    <xdr:pic>
      <xdr:nvPicPr>
        <xdr:cNvPr id="4" name="Afbeelding 3" descr="Logo Intranet OD NZK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</xdr:row>
      <xdr:rowOff>0</xdr:rowOff>
    </xdr:from>
    <xdr:ext cx="7620" cy="7620"/>
    <xdr:pic>
      <xdr:nvPicPr>
        <xdr:cNvPr id="5" name="Afbeelding 4" descr="Logo Intranet OD NZK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37</xdr:row>
      <xdr:rowOff>0</xdr:rowOff>
    </xdr:from>
    <xdr:ext cx="7620" cy="7620"/>
    <xdr:pic>
      <xdr:nvPicPr>
        <xdr:cNvPr id="6" name="Afbeelding 5" descr="Logo Intranet OD NZK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8007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7</xdr:row>
          <xdr:rowOff>0</xdr:rowOff>
        </xdr:from>
        <xdr:to>
          <xdr:col>12</xdr:col>
          <xdr:colOff>0</xdr:colOff>
          <xdr:row>7</xdr:row>
          <xdr:rowOff>152400</xdr:rowOff>
        </xdr:to>
        <xdr:sp macro="" textlink="">
          <xdr:nvSpPr>
            <xdr:cNvPr id="7169" name="StatusJaa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was gedurende het volledige rapportagejaar buiten bedrijf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8</xdr:row>
          <xdr:rowOff>9525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7170" name="StatusNu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is momenteel buiten bedrijf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7620</xdr:colOff>
      <xdr:row>8</xdr:row>
      <xdr:rowOff>7620</xdr:rowOff>
    </xdr:to>
    <xdr:pic>
      <xdr:nvPicPr>
        <xdr:cNvPr id="2" name="Afbeelding 1" descr="Logo Intranet OD NZK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11</xdr:row>
      <xdr:rowOff>72432</xdr:rowOff>
    </xdr:from>
    <xdr:to>
      <xdr:col>5</xdr:col>
      <xdr:colOff>841355</xdr:colOff>
      <xdr:row>14</xdr:row>
      <xdr:rowOff>81685</xdr:rowOff>
    </xdr:to>
    <xdr:pic>
      <xdr:nvPicPr>
        <xdr:cNvPr id="3" name="Afbeelding 2" descr="Afbeeldingsresultaat voor odnzkg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16099" r="6119" b="26316"/>
        <a:stretch/>
      </xdr:blipFill>
      <xdr:spPr bwMode="auto">
        <a:xfrm>
          <a:off x="542925" y="1644057"/>
          <a:ext cx="2851130" cy="49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8</xdr:row>
      <xdr:rowOff>0</xdr:rowOff>
    </xdr:from>
    <xdr:ext cx="7620" cy="7620"/>
    <xdr:pic>
      <xdr:nvPicPr>
        <xdr:cNvPr id="4" name="Afbeelding 3" descr="Logo Intranet OD NZK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</xdr:row>
      <xdr:rowOff>0</xdr:rowOff>
    </xdr:from>
    <xdr:ext cx="7620" cy="7620"/>
    <xdr:pic>
      <xdr:nvPicPr>
        <xdr:cNvPr id="5" name="Afbeelding 4" descr="Logo Intranet OD NZK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37</xdr:row>
      <xdr:rowOff>0</xdr:rowOff>
    </xdr:from>
    <xdr:ext cx="7620" cy="7620"/>
    <xdr:pic>
      <xdr:nvPicPr>
        <xdr:cNvPr id="6" name="Afbeelding 5" descr="Logo Intranet OD NZK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8007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7</xdr:row>
          <xdr:rowOff>0</xdr:rowOff>
        </xdr:from>
        <xdr:to>
          <xdr:col>12</xdr:col>
          <xdr:colOff>0</xdr:colOff>
          <xdr:row>7</xdr:row>
          <xdr:rowOff>152400</xdr:rowOff>
        </xdr:to>
        <xdr:sp macro="" textlink="">
          <xdr:nvSpPr>
            <xdr:cNvPr id="8193" name="StatusJaa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was gedurende het volledige rapportagejaar buiten bedrijf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8</xdr:row>
          <xdr:rowOff>9525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8194" name="StatusNu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is momenteel buiten bedrijf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7620</xdr:colOff>
      <xdr:row>8</xdr:row>
      <xdr:rowOff>7620</xdr:rowOff>
    </xdr:to>
    <xdr:pic>
      <xdr:nvPicPr>
        <xdr:cNvPr id="2" name="Afbeelding 1" descr="Logo Intranet OD NZK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11</xdr:row>
      <xdr:rowOff>72432</xdr:rowOff>
    </xdr:from>
    <xdr:to>
      <xdr:col>5</xdr:col>
      <xdr:colOff>841355</xdr:colOff>
      <xdr:row>14</xdr:row>
      <xdr:rowOff>81685</xdr:rowOff>
    </xdr:to>
    <xdr:pic>
      <xdr:nvPicPr>
        <xdr:cNvPr id="3" name="Afbeelding 2" descr="Afbeeldingsresultaat voor odnzkg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16099" r="6119" b="26316"/>
        <a:stretch/>
      </xdr:blipFill>
      <xdr:spPr bwMode="auto">
        <a:xfrm>
          <a:off x="542925" y="1644057"/>
          <a:ext cx="2851130" cy="49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8</xdr:row>
      <xdr:rowOff>0</xdr:rowOff>
    </xdr:from>
    <xdr:ext cx="7620" cy="7620"/>
    <xdr:pic>
      <xdr:nvPicPr>
        <xdr:cNvPr id="4" name="Afbeelding 3" descr="Logo Intranet OD NZK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</xdr:row>
      <xdr:rowOff>0</xdr:rowOff>
    </xdr:from>
    <xdr:ext cx="7620" cy="7620"/>
    <xdr:pic>
      <xdr:nvPicPr>
        <xdr:cNvPr id="5" name="Afbeelding 4" descr="Logo Intranet OD NZK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37</xdr:row>
      <xdr:rowOff>0</xdr:rowOff>
    </xdr:from>
    <xdr:ext cx="7620" cy="7620"/>
    <xdr:pic>
      <xdr:nvPicPr>
        <xdr:cNvPr id="6" name="Afbeelding 5" descr="Logo Intranet OD NZK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8007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7</xdr:row>
          <xdr:rowOff>0</xdr:rowOff>
        </xdr:from>
        <xdr:to>
          <xdr:col>12</xdr:col>
          <xdr:colOff>0</xdr:colOff>
          <xdr:row>7</xdr:row>
          <xdr:rowOff>152400</xdr:rowOff>
        </xdr:to>
        <xdr:sp macro="" textlink="">
          <xdr:nvSpPr>
            <xdr:cNvPr id="9217" name="StatusJaar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was gedurende het volledige rapportagejaar buiten bedrijf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8</xdr:row>
          <xdr:rowOff>9525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9218" name="StatusNu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8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is momenteel buiten bedrijf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7620</xdr:colOff>
      <xdr:row>8</xdr:row>
      <xdr:rowOff>7620</xdr:rowOff>
    </xdr:to>
    <xdr:pic>
      <xdr:nvPicPr>
        <xdr:cNvPr id="2" name="Afbeelding 1" descr="Logo Intranet OD NZK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11</xdr:row>
      <xdr:rowOff>72432</xdr:rowOff>
    </xdr:from>
    <xdr:to>
      <xdr:col>5</xdr:col>
      <xdr:colOff>841355</xdr:colOff>
      <xdr:row>14</xdr:row>
      <xdr:rowOff>81685</xdr:rowOff>
    </xdr:to>
    <xdr:pic>
      <xdr:nvPicPr>
        <xdr:cNvPr id="3" name="Afbeelding 2" descr="Afbeeldingsresultaat voor odnzkg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16099" r="6119" b="26316"/>
        <a:stretch/>
      </xdr:blipFill>
      <xdr:spPr bwMode="auto">
        <a:xfrm>
          <a:off x="542925" y="1644057"/>
          <a:ext cx="2851130" cy="49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8</xdr:row>
      <xdr:rowOff>0</xdr:rowOff>
    </xdr:from>
    <xdr:ext cx="7620" cy="7620"/>
    <xdr:pic>
      <xdr:nvPicPr>
        <xdr:cNvPr id="4" name="Afbeelding 3" descr="Logo Intranet OD NZK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</xdr:row>
      <xdr:rowOff>0</xdr:rowOff>
    </xdr:from>
    <xdr:ext cx="7620" cy="7620"/>
    <xdr:pic>
      <xdr:nvPicPr>
        <xdr:cNvPr id="5" name="Afbeelding 4" descr="Logo Intranet OD NZK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0858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37</xdr:row>
      <xdr:rowOff>0</xdr:rowOff>
    </xdr:from>
    <xdr:ext cx="7620" cy="7620"/>
    <xdr:pic>
      <xdr:nvPicPr>
        <xdr:cNvPr id="6" name="Afbeelding 5" descr="Logo Intranet OD NZKG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8007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7</xdr:row>
          <xdr:rowOff>0</xdr:rowOff>
        </xdr:from>
        <xdr:to>
          <xdr:col>12</xdr:col>
          <xdr:colOff>0</xdr:colOff>
          <xdr:row>7</xdr:row>
          <xdr:rowOff>152400</xdr:rowOff>
        </xdr:to>
        <xdr:sp macro="" textlink="">
          <xdr:nvSpPr>
            <xdr:cNvPr id="10241" name="StatusJaar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was gedurende het volledige rapportagejaar buiten bedrijf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8</xdr:row>
          <xdr:rowOff>9525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10242" name="StatusNu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9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Bron(paar) is momenteel buiten bedrijf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2363-57FF-4354-B732-1B91A2BE31E2}">
  <sheetPr codeName="Blad1"/>
  <dimension ref="B1:AZ60"/>
  <sheetViews>
    <sheetView tabSelected="1" zoomScaleNormal="100" workbookViewId="0"/>
  </sheetViews>
  <sheetFormatPr defaultColWidth="8.85546875" defaultRowHeight="12.75" x14ac:dyDescent="0.2"/>
  <cols>
    <col min="1" max="2" width="1.140625" style="1" customWidth="1"/>
    <col min="3" max="3" width="2.5703125" style="1" customWidth="1"/>
    <col min="4" max="6" width="16.7109375" style="1" customWidth="1"/>
    <col min="7" max="7" width="2.7109375" style="1" customWidth="1"/>
    <col min="8" max="8" width="13.85546875" style="1" customWidth="1"/>
    <col min="9" max="17" width="16.7109375" style="1" customWidth="1"/>
    <col min="18" max="18" width="2.5703125" style="1" customWidth="1"/>
    <col min="19" max="20" width="1.140625" style="1" customWidth="1"/>
    <col min="21" max="26" width="8.85546875" style="1"/>
    <col min="27" max="46" width="0" style="1" hidden="1" customWidth="1"/>
    <col min="47" max="52" width="8.85546875" style="1" hidden="1" customWidth="1"/>
    <col min="53" max="16384" width="8.85546875" style="1"/>
  </cols>
  <sheetData>
    <row r="1" spans="2:19" ht="6" customHeight="1" x14ac:dyDescent="0.2"/>
    <row r="2" spans="2:19" ht="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2:19" s="50" customFormat="1" ht="11.25" customHeight="1" x14ac:dyDescent="0.2">
      <c r="B4" s="62"/>
      <c r="C4" s="11"/>
      <c r="D4" s="84" t="s">
        <v>148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11"/>
      <c r="S4" s="62"/>
    </row>
    <row r="5" spans="2:19" s="50" customFormat="1" ht="11.25" customHeight="1" x14ac:dyDescent="0.2">
      <c r="B5" s="62"/>
      <c r="C5" s="1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11"/>
      <c r="S5" s="62"/>
    </row>
    <row r="6" spans="2:19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</row>
    <row r="7" spans="2:19" ht="12.75" customHeight="1" x14ac:dyDescent="0.2">
      <c r="B7" s="2"/>
      <c r="C7" s="3"/>
      <c r="D7" s="91" t="s">
        <v>0</v>
      </c>
      <c r="E7" s="92"/>
      <c r="F7" s="93"/>
      <c r="G7" s="4"/>
      <c r="H7" s="3"/>
      <c r="I7" s="98" t="s">
        <v>196</v>
      </c>
      <c r="J7" s="99"/>
      <c r="K7" s="99"/>
      <c r="L7" s="99"/>
      <c r="M7" s="99"/>
      <c r="N7" s="100"/>
      <c r="O7" s="3"/>
      <c r="P7" s="3"/>
      <c r="Q7" s="3"/>
      <c r="R7" s="3"/>
      <c r="S7" s="2"/>
    </row>
    <row r="8" spans="2:19" x14ac:dyDescent="0.2">
      <c r="B8" s="2"/>
      <c r="C8" s="3"/>
      <c r="D8" s="5" t="s">
        <v>1</v>
      </c>
      <c r="E8" s="75"/>
      <c r="F8" s="75"/>
      <c r="G8" s="6" t="str">
        <f>IF(E8="","û","ü")</f>
        <v>û</v>
      </c>
      <c r="H8" s="3"/>
      <c r="I8" s="101"/>
      <c r="J8" s="102"/>
      <c r="K8" s="102"/>
      <c r="L8" s="102"/>
      <c r="M8" s="102"/>
      <c r="N8" s="103"/>
      <c r="O8" s="3"/>
      <c r="P8" s="3"/>
      <c r="Q8" s="3"/>
      <c r="R8" s="3"/>
      <c r="S8" s="2"/>
    </row>
    <row r="9" spans="2:19" x14ac:dyDescent="0.2">
      <c r="B9" s="2"/>
      <c r="C9" s="3"/>
      <c r="D9" s="7" t="s">
        <v>120</v>
      </c>
      <c r="E9" s="94"/>
      <c r="F9" s="94"/>
      <c r="G9" s="6" t="str">
        <f t="shared" ref="G9:G10" si="0">IF(E9="","û","ü")</f>
        <v>û</v>
      </c>
      <c r="H9" s="3"/>
      <c r="I9" s="101"/>
      <c r="J9" s="102"/>
      <c r="K9" s="102"/>
      <c r="L9" s="102"/>
      <c r="M9" s="102"/>
      <c r="N9" s="103"/>
      <c r="O9" s="3"/>
      <c r="P9" s="3"/>
      <c r="Q9" s="3"/>
      <c r="R9" s="3"/>
      <c r="S9" s="2"/>
    </row>
    <row r="10" spans="2:19" ht="12.75" customHeight="1" x14ac:dyDescent="0.2">
      <c r="B10" s="2"/>
      <c r="C10" s="3"/>
      <c r="D10" s="7" t="s">
        <v>2</v>
      </c>
      <c r="E10" s="75"/>
      <c r="F10" s="75"/>
      <c r="G10" s="6" t="str">
        <f t="shared" si="0"/>
        <v>û</v>
      </c>
      <c r="H10" s="3"/>
      <c r="I10" s="104"/>
      <c r="J10" s="105"/>
      <c r="K10" s="105"/>
      <c r="L10" s="105"/>
      <c r="M10" s="105"/>
      <c r="N10" s="106"/>
      <c r="O10" s="3"/>
      <c r="P10" s="3"/>
      <c r="Q10" s="3"/>
      <c r="R10" s="3"/>
      <c r="S10" s="2"/>
    </row>
    <row r="11" spans="2:19" ht="12.75" customHeight="1" x14ac:dyDescent="0.2">
      <c r="B11" s="2"/>
      <c r="C11" s="3"/>
      <c r="D11" s="8" t="s">
        <v>3</v>
      </c>
      <c r="E11" s="90"/>
      <c r="F11" s="75"/>
      <c r="G11" s="6" t="str">
        <f>IF(E11="","û","ü")</f>
        <v>û</v>
      </c>
      <c r="H11" s="3"/>
      <c r="I11" s="63"/>
      <c r="J11" s="63"/>
      <c r="K11" s="63"/>
      <c r="L11" s="63"/>
      <c r="M11" s="63"/>
      <c r="N11" s="63"/>
      <c r="O11" s="3"/>
      <c r="P11" s="3"/>
      <c r="Q11" s="3"/>
      <c r="R11" s="3"/>
      <c r="S11" s="2"/>
    </row>
    <row r="12" spans="2:19" x14ac:dyDescent="0.2">
      <c r="B12" s="2"/>
      <c r="C12" s="3"/>
      <c r="D12" s="9"/>
      <c r="E12" s="10"/>
      <c r="F12" s="3"/>
      <c r="G12" s="11"/>
      <c r="H12" s="3"/>
      <c r="I12" s="95" t="s">
        <v>123</v>
      </c>
      <c r="J12" s="96"/>
      <c r="K12" s="96"/>
      <c r="L12" s="96"/>
      <c r="M12" s="96"/>
      <c r="N12" s="97"/>
      <c r="O12" s="3"/>
      <c r="P12" s="3"/>
      <c r="Q12" s="3"/>
      <c r="R12" s="3"/>
      <c r="S12" s="2"/>
    </row>
    <row r="13" spans="2:19" ht="12.75" customHeight="1" x14ac:dyDescent="0.2">
      <c r="B13" s="2"/>
      <c r="C13" s="3"/>
      <c r="D13" s="91" t="s">
        <v>119</v>
      </c>
      <c r="E13" s="92"/>
      <c r="F13" s="93"/>
      <c r="G13" s="1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"/>
    </row>
    <row r="14" spans="2:19" ht="12.75" customHeight="1" x14ac:dyDescent="0.2">
      <c r="B14" s="2"/>
      <c r="C14" s="3"/>
      <c r="D14" s="7" t="s">
        <v>4</v>
      </c>
      <c r="E14" s="75"/>
      <c r="F14" s="75"/>
      <c r="G14" s="6" t="str">
        <f t="shared" ref="G14:G19" si="1">IF(E14="","û","ü")</f>
        <v>û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</row>
    <row r="15" spans="2:19" x14ac:dyDescent="0.2">
      <c r="B15" s="2"/>
      <c r="C15" s="3"/>
      <c r="D15" s="7" t="s">
        <v>5</v>
      </c>
      <c r="E15" s="75"/>
      <c r="F15" s="75"/>
      <c r="G15" s="6" t="str">
        <f t="shared" si="1"/>
        <v>û</v>
      </c>
      <c r="H15" s="3"/>
      <c r="I15" s="79" t="s">
        <v>122</v>
      </c>
      <c r="J15" s="80"/>
      <c r="K15" s="80"/>
      <c r="L15" s="80"/>
      <c r="M15" s="80"/>
      <c r="N15" s="80"/>
      <c r="O15" s="80"/>
      <c r="P15" s="80"/>
      <c r="Q15" s="81"/>
      <c r="R15" s="3"/>
      <c r="S15" s="2"/>
    </row>
    <row r="16" spans="2:19" x14ac:dyDescent="0.2">
      <c r="B16" s="2"/>
      <c r="C16" s="3"/>
      <c r="D16" s="7" t="s">
        <v>6</v>
      </c>
      <c r="E16" s="75"/>
      <c r="F16" s="75"/>
      <c r="G16" s="6" t="str">
        <f t="shared" si="1"/>
        <v>û</v>
      </c>
      <c r="H16" s="3"/>
      <c r="I16" s="76"/>
      <c r="J16" s="77"/>
      <c r="K16" s="77"/>
      <c r="L16" s="77"/>
      <c r="M16" s="82" t="str">
        <f>IFERROR(IF(I16,"Benoem de reden in het veld Opmerkingen. Verder hoeft u uitsluitend de Basisgegevens in te vullen.",""),"")</f>
        <v/>
      </c>
      <c r="N16" s="82"/>
      <c r="O16" s="82"/>
      <c r="P16" s="82"/>
      <c r="Q16" s="83"/>
      <c r="R16" s="3"/>
      <c r="S16" s="2"/>
    </row>
    <row r="17" spans="2:19" ht="12.75" customHeight="1" x14ac:dyDescent="0.2">
      <c r="B17" s="2"/>
      <c r="C17" s="3"/>
      <c r="D17" s="7" t="s">
        <v>7</v>
      </c>
      <c r="E17" s="78"/>
      <c r="F17" s="78"/>
      <c r="G17" s="6" t="str">
        <f t="shared" si="1"/>
        <v>û</v>
      </c>
      <c r="H17" s="3"/>
      <c r="I17" s="76"/>
      <c r="J17" s="77"/>
      <c r="K17" s="77"/>
      <c r="L17" s="77"/>
      <c r="M17" s="82" t="str">
        <f>IFERROR(IF(I17,"Benoem de reden in het veld Opmerkingen.",""),"")</f>
        <v/>
      </c>
      <c r="N17" s="82"/>
      <c r="O17" s="82"/>
      <c r="P17" s="82"/>
      <c r="Q17" s="83"/>
      <c r="R17" s="3"/>
      <c r="S17" s="2"/>
    </row>
    <row r="18" spans="2:19" ht="12.75" customHeight="1" x14ac:dyDescent="0.2">
      <c r="B18" s="2"/>
      <c r="C18" s="3"/>
      <c r="D18" s="7" t="s">
        <v>8</v>
      </c>
      <c r="E18" s="75"/>
      <c r="F18" s="75"/>
      <c r="G18" s="6" t="str">
        <f t="shared" si="1"/>
        <v>û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2:19" ht="12.75" customHeight="1" x14ac:dyDescent="0.2">
      <c r="B19" s="2"/>
      <c r="C19" s="3"/>
      <c r="D19" s="8" t="s">
        <v>9</v>
      </c>
      <c r="E19" s="75"/>
      <c r="F19" s="75"/>
      <c r="G19" s="6" t="str">
        <f t="shared" si="1"/>
        <v>û</v>
      </c>
      <c r="H19" s="3"/>
      <c r="I19" s="79" t="s">
        <v>12</v>
      </c>
      <c r="J19" s="80"/>
      <c r="K19" s="80"/>
      <c r="L19" s="80"/>
      <c r="M19" s="80"/>
      <c r="N19" s="80"/>
      <c r="O19" s="80"/>
      <c r="P19" s="80"/>
      <c r="Q19" s="81"/>
      <c r="R19" s="3"/>
      <c r="S19" s="2"/>
    </row>
    <row r="20" spans="2:19" x14ac:dyDescent="0.2">
      <c r="B20" s="2"/>
      <c r="C20" s="3"/>
      <c r="D20" s="3"/>
      <c r="E20" s="3"/>
      <c r="F20" s="3"/>
      <c r="G20" s="11"/>
      <c r="H20" s="3"/>
      <c r="I20" s="137"/>
      <c r="J20" s="138"/>
      <c r="K20" s="138"/>
      <c r="L20" s="138"/>
      <c r="M20" s="138"/>
      <c r="N20" s="138"/>
      <c r="O20" s="138"/>
      <c r="P20" s="138"/>
      <c r="Q20" s="139"/>
      <c r="R20" s="3"/>
      <c r="S20" s="2"/>
    </row>
    <row r="21" spans="2:19" x14ac:dyDescent="0.2">
      <c r="B21" s="2"/>
      <c r="C21" s="3"/>
      <c r="D21" s="79" t="s">
        <v>11</v>
      </c>
      <c r="E21" s="80"/>
      <c r="F21" s="81"/>
      <c r="G21" s="14"/>
      <c r="H21" s="3"/>
      <c r="I21" s="140"/>
      <c r="J21" s="141"/>
      <c r="K21" s="141"/>
      <c r="L21" s="141"/>
      <c r="M21" s="141"/>
      <c r="N21" s="141"/>
      <c r="O21" s="141"/>
      <c r="P21" s="141"/>
      <c r="Q21" s="142"/>
      <c r="R21" s="3"/>
      <c r="S21" s="2"/>
    </row>
    <row r="22" spans="2:19" x14ac:dyDescent="0.2">
      <c r="B22" s="2"/>
      <c r="C22" s="3"/>
      <c r="D22" s="7" t="s">
        <v>4</v>
      </c>
      <c r="E22" s="75"/>
      <c r="F22" s="75"/>
      <c r="G22" s="6" t="str">
        <f t="shared" ref="G22:G27" si="2">IF(E22="","û","ü")</f>
        <v>û</v>
      </c>
      <c r="H22" s="3"/>
      <c r="I22" s="140"/>
      <c r="J22" s="141"/>
      <c r="K22" s="141"/>
      <c r="L22" s="141"/>
      <c r="M22" s="141"/>
      <c r="N22" s="141"/>
      <c r="O22" s="141"/>
      <c r="P22" s="141"/>
      <c r="Q22" s="142"/>
      <c r="R22" s="3"/>
      <c r="S22" s="2"/>
    </row>
    <row r="23" spans="2:19" x14ac:dyDescent="0.2">
      <c r="B23" s="2"/>
      <c r="C23" s="3"/>
      <c r="D23" s="7" t="s">
        <v>5</v>
      </c>
      <c r="E23" s="75"/>
      <c r="F23" s="75"/>
      <c r="G23" s="6" t="str">
        <f t="shared" si="2"/>
        <v>û</v>
      </c>
      <c r="H23" s="3"/>
      <c r="I23" s="140"/>
      <c r="J23" s="141"/>
      <c r="K23" s="141"/>
      <c r="L23" s="141"/>
      <c r="M23" s="141"/>
      <c r="N23" s="141"/>
      <c r="O23" s="141"/>
      <c r="P23" s="141"/>
      <c r="Q23" s="142"/>
      <c r="R23" s="3"/>
      <c r="S23" s="2"/>
    </row>
    <row r="24" spans="2:19" x14ac:dyDescent="0.2">
      <c r="B24" s="2"/>
      <c r="C24" s="3"/>
      <c r="D24" s="7" t="s">
        <v>13</v>
      </c>
      <c r="E24" s="78"/>
      <c r="F24" s="78"/>
      <c r="G24" s="6" t="str">
        <f t="shared" si="2"/>
        <v>û</v>
      </c>
      <c r="H24" s="3"/>
      <c r="I24" s="140"/>
      <c r="J24" s="141"/>
      <c r="K24" s="141"/>
      <c r="L24" s="141"/>
      <c r="M24" s="141"/>
      <c r="N24" s="141"/>
      <c r="O24" s="141"/>
      <c r="P24" s="141"/>
      <c r="Q24" s="142"/>
      <c r="R24" s="3"/>
      <c r="S24" s="2"/>
    </row>
    <row r="25" spans="2:19" x14ac:dyDescent="0.2">
      <c r="B25" s="2"/>
      <c r="C25" s="3"/>
      <c r="D25" s="7" t="s">
        <v>7</v>
      </c>
      <c r="E25" s="78"/>
      <c r="F25" s="78"/>
      <c r="G25" s="6" t="str">
        <f t="shared" si="2"/>
        <v>û</v>
      </c>
      <c r="H25" s="3"/>
      <c r="I25" s="143"/>
      <c r="J25" s="144"/>
      <c r="K25" s="144"/>
      <c r="L25" s="144"/>
      <c r="M25" s="144"/>
      <c r="N25" s="144"/>
      <c r="O25" s="144"/>
      <c r="P25" s="144"/>
      <c r="Q25" s="145"/>
      <c r="R25" s="3"/>
      <c r="S25" s="2"/>
    </row>
    <row r="26" spans="2:19" x14ac:dyDescent="0.2">
      <c r="B26" s="2"/>
      <c r="C26" s="3"/>
      <c r="D26" s="7" t="s">
        <v>8</v>
      </c>
      <c r="E26" s="75"/>
      <c r="F26" s="75"/>
      <c r="G26" s="6" t="str">
        <f>IF(E26="","û","ü")</f>
        <v>û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</row>
    <row r="27" spans="2:19" ht="12.75" customHeight="1" x14ac:dyDescent="0.2">
      <c r="B27" s="2"/>
      <c r="C27" s="3"/>
      <c r="D27" s="8" t="s">
        <v>9</v>
      </c>
      <c r="E27" s="75"/>
      <c r="F27" s="75"/>
      <c r="G27" s="6" t="str">
        <f t="shared" si="2"/>
        <v>û</v>
      </c>
      <c r="H27" s="3"/>
      <c r="I27" s="146" t="s">
        <v>168</v>
      </c>
      <c r="J27" s="147"/>
      <c r="K27" s="147"/>
      <c r="L27" s="147"/>
      <c r="M27" s="147"/>
      <c r="N27" s="147"/>
      <c r="O27" s="147"/>
      <c r="P27" s="147"/>
      <c r="Q27" s="148"/>
      <c r="R27" s="3"/>
      <c r="S27" s="2"/>
    </row>
    <row r="28" spans="2:19" x14ac:dyDescent="0.2">
      <c r="B28" s="2"/>
      <c r="C28" s="3"/>
      <c r="D28" s="15"/>
      <c r="E28" s="10"/>
      <c r="F28" s="3"/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"/>
    </row>
    <row r="29" spans="2:19" x14ac:dyDescent="0.2">
      <c r="B29" s="2"/>
      <c r="C29" s="3"/>
      <c r="D29" s="3"/>
      <c r="E29" s="15"/>
      <c r="F29" s="15"/>
      <c r="G29" s="15"/>
      <c r="H29" s="15"/>
      <c r="I29" s="129" t="s">
        <v>14</v>
      </c>
      <c r="J29" s="130"/>
      <c r="K29" s="130"/>
      <c r="L29" s="131"/>
      <c r="M29" s="132" t="s">
        <v>15</v>
      </c>
      <c r="N29" s="133"/>
      <c r="O29" s="133"/>
      <c r="P29" s="134"/>
      <c r="Q29" s="16"/>
      <c r="R29" s="3"/>
      <c r="S29" s="2"/>
    </row>
    <row r="30" spans="2:19" x14ac:dyDescent="0.2">
      <c r="B30" s="2"/>
      <c r="C30" s="3"/>
      <c r="D30" s="15"/>
      <c r="E30" s="17" t="s">
        <v>139</v>
      </c>
      <c r="F30" s="18" t="s">
        <v>16</v>
      </c>
      <c r="G30" s="135" t="s">
        <v>17</v>
      </c>
      <c r="H30" s="136"/>
      <c r="I30" s="19" t="s">
        <v>18</v>
      </c>
      <c r="J30" s="19" t="s">
        <v>19</v>
      </c>
      <c r="K30" s="19" t="s">
        <v>19</v>
      </c>
      <c r="L30" s="19" t="s">
        <v>20</v>
      </c>
      <c r="M30" s="20" t="s">
        <v>18</v>
      </c>
      <c r="N30" s="20" t="s">
        <v>19</v>
      </c>
      <c r="O30" s="20" t="s">
        <v>19</v>
      </c>
      <c r="P30" s="20" t="s">
        <v>20</v>
      </c>
      <c r="Q30" s="17" t="s">
        <v>21</v>
      </c>
      <c r="R30" s="9"/>
      <c r="S30" s="2"/>
    </row>
    <row r="31" spans="2:19" x14ac:dyDescent="0.2">
      <c r="B31" s="2"/>
      <c r="C31" s="3"/>
      <c r="D31" s="15"/>
      <c r="E31" s="21" t="s">
        <v>26</v>
      </c>
      <c r="F31" s="22" t="s">
        <v>22</v>
      </c>
      <c r="G31" s="127" t="s">
        <v>23</v>
      </c>
      <c r="H31" s="128"/>
      <c r="I31" s="23" t="s">
        <v>22</v>
      </c>
      <c r="J31" s="23" t="s">
        <v>24</v>
      </c>
      <c r="K31" s="23" t="s">
        <v>25</v>
      </c>
      <c r="L31" s="23" t="s">
        <v>121</v>
      </c>
      <c r="M31" s="24" t="s">
        <v>22</v>
      </c>
      <c r="N31" s="24" t="s">
        <v>24</v>
      </c>
      <c r="O31" s="24" t="s">
        <v>25</v>
      </c>
      <c r="P31" s="24" t="s">
        <v>121</v>
      </c>
      <c r="Q31" s="21" t="s">
        <v>25</v>
      </c>
      <c r="R31" s="9"/>
      <c r="S31" s="2"/>
    </row>
    <row r="32" spans="2:19" x14ac:dyDescent="0.2">
      <c r="B32" s="2"/>
      <c r="C32" s="3"/>
      <c r="D32" s="15"/>
      <c r="E32" s="21"/>
      <c r="F32" s="22"/>
      <c r="G32" s="127" t="s">
        <v>27</v>
      </c>
      <c r="H32" s="128"/>
      <c r="I32" s="23"/>
      <c r="J32" s="23" t="s">
        <v>28</v>
      </c>
      <c r="K32" s="23" t="s">
        <v>28</v>
      </c>
      <c r="L32" s="23" t="s">
        <v>29</v>
      </c>
      <c r="M32" s="24"/>
      <c r="N32" s="24" t="s">
        <v>28</v>
      </c>
      <c r="O32" s="24" t="s">
        <v>28</v>
      </c>
      <c r="P32" s="24" t="s">
        <v>30</v>
      </c>
      <c r="Q32" s="21" t="s">
        <v>28</v>
      </c>
      <c r="R32" s="9"/>
      <c r="S32" s="2"/>
    </row>
    <row r="33" spans="2:41" x14ac:dyDescent="0.2">
      <c r="B33" s="2"/>
      <c r="C33" s="3"/>
      <c r="D33" s="15"/>
      <c r="E33" s="25" t="s">
        <v>31</v>
      </c>
      <c r="F33" s="25" t="s">
        <v>32</v>
      </c>
      <c r="G33" s="125" t="s">
        <v>33</v>
      </c>
      <c r="H33" s="126"/>
      <c r="I33" s="26" t="s">
        <v>32</v>
      </c>
      <c r="J33" s="26" t="s">
        <v>34</v>
      </c>
      <c r="K33" s="26" t="s">
        <v>34</v>
      </c>
      <c r="L33" s="26" t="s">
        <v>35</v>
      </c>
      <c r="M33" s="27" t="s">
        <v>32</v>
      </c>
      <c r="N33" s="27" t="s">
        <v>36</v>
      </c>
      <c r="O33" s="27" t="s">
        <v>36</v>
      </c>
      <c r="P33" s="27" t="s">
        <v>35</v>
      </c>
      <c r="Q33" s="28" t="s">
        <v>36</v>
      </c>
      <c r="R33" s="3"/>
      <c r="S33" s="2"/>
    </row>
    <row r="34" spans="2:41" x14ac:dyDescent="0.2">
      <c r="B34" s="2"/>
      <c r="C34" s="3"/>
      <c r="D34" s="29" t="s">
        <v>37</v>
      </c>
      <c r="E34" s="30" t="str">
        <f>IF(SUM('Bron(paar) #1'!$E24,'Bron(paar) #2'!$E24,'Bron(paar) #3'!$E24,'Bron(paar) #4'!$E24,'Bron(paar) #5'!$E24,'Bron(paar) #6'!$E24,'Bron(paar) #7'!$E24,'Bron(paar) #8'!$E24,'Bron(paar) #9'!$E24,'Bron(paar) #10'!$E24)=0,IF(COUNT('Bron(paar) #1'!$E24,'Bron(paar) #2'!$E24,'Bron(paar) #3'!$E24,'Bron(paar) #4'!$E24,'Bron(paar) #5'!$E24,'Bron(paar) #6'!$E24,'Bron(paar) #7'!$E24,'Bron(paar) #8'!$E24,'Bron(paar) #9'!$E24,'Bron(paar) #10'!$E24)&gt;0,0,""),CONCATENATE("≤",SUM('Bron(paar) #1'!$E24,'Bron(paar) #2'!$E24,'Bron(paar) #3'!$E24,'Bron(paar) #4'!$E24,'Bron(paar) #5'!$E24,'Bron(paar) #6'!$E24,'Bron(paar) #7'!$E24,'Bron(paar) #8'!$E24,'Bron(paar) #9'!$E24,'Bron(paar) #10'!$E24)))</f>
        <v/>
      </c>
      <c r="F34" s="68" t="str">
        <f>IF(SUM('Bron(paar) #1'!$F24,'Bron(paar) #2'!$F24,'Bron(paar) #3'!$F24,'Bron(paar) #4'!$F24,'Bron(paar) #5'!$F24,'Bron(paar) #6'!$F24,'Bron(paar) #7'!$F24,'Bron(paar) #8'!$F24,'Bron(paar) #9'!$F24,'Bron(paar) #10'!$F24)=0,IF(COUNT('Bron(paar) #1'!$F24,'Bron(paar) #2'!$F24,'Bron(paar) #3'!$F24,'Bron(paar) #4'!$F24,'Bron(paar) #5'!$F24,'Bron(paar) #6'!$F24,'Bron(paar) #7'!$F24,'Bron(paar) #8'!$F24,'Bron(paar) #9'!$F24,'Bron(paar) #10'!$F24)&gt;0,0,""),SUM('Bron(paar) #1'!$F24,'Bron(paar) #2'!$F24,'Bron(paar) #3'!$F24,'Bron(paar) #4'!$F24,'Bron(paar) #5'!$F24,'Bron(paar) #6'!$F24,'Bron(paar) #7'!$F24,'Bron(paar) #8'!$F24,'Bron(paar) #9'!$F24,'Bron(paar) #10'!$F24))</f>
        <v/>
      </c>
      <c r="G34" s="111" t="str">
        <f>IF(SUM('Bron(paar) #1'!$G24,'Bron(paar) #2'!$G24,'Bron(paar) #3'!$G24,'Bron(paar) #4'!$G24,'Bron(paar) #5'!$G24,'Bron(paar) #6'!$G24,'Bron(paar) #7'!$G24,'Bron(paar) #8'!$G24,'Bron(paar) #9'!$G24,'Bron(paar) #10'!$G24)=0,IF(COUNT('Bron(paar) #1'!$G24,'Bron(paar) #2'!$G24,'Bron(paar) #3'!$G24,'Bron(paar) #4'!$G24,'Bron(paar) #5'!$G24,'Bron(paar) #6'!$G24,'Bron(paar) #7'!$G24,'Bron(paar) #8'!$G24,'Bron(paar) #9'!$G24,'Bron(paar) #10'!$G24)&gt;0,0,""),SUM('Bron(paar) #1'!$G24,'Bron(paar) #2'!$G24,'Bron(paar) #3'!$G24,'Bron(paar) #4'!$G24,'Bron(paar) #5'!$G24,'Bron(paar) #6'!$G24,'Bron(paar) #7'!$G24,'Bron(paar) #8'!$G24,'Bron(paar) #9'!$G24,'Bron(paar) #10'!$G24))</f>
        <v/>
      </c>
      <c r="H34" s="112"/>
      <c r="I34" s="69" t="str">
        <f>IF(SUM('Bron(paar) #1'!$I24,'Bron(paar) #2'!$I24,'Bron(paar) #3'!$I24,'Bron(paar) #4'!$I24,'Bron(paar) #5'!$I24,'Bron(paar) #6'!$I24,'Bron(paar) #7'!$I24,'Bron(paar) #8'!$I24,'Bron(paar) #9'!$I24,'Bron(paar) #10'!$I24)=0,IF(COUNT('Bron(paar) #1'!$I24,'Bron(paar) #2'!$I24,'Bron(paar) #3'!$I24,'Bron(paar) #4'!$I24,'Bron(paar) #5'!$I24,'Bron(paar) #6'!$I24,'Bron(paar) #7'!$I24,'Bron(paar) #8'!$I24,'Bron(paar) #9'!$I24,'Bron(paar) #10'!$I24)&gt;0,0,""),SUM('Bron(paar) #1'!$I24,'Bron(paar) #2'!$I24,'Bron(paar) #3'!$I24,'Bron(paar) #4'!$I24,'Bron(paar) #5'!$I24,'Bron(paar) #6'!$I24,'Bron(paar) #7'!$I24,'Bron(paar) #8'!$I24,'Bron(paar) #9'!$I24,'Bron(paar) #10'!$I24))</f>
        <v/>
      </c>
      <c r="J34" s="70" t="str">
        <f>IF((IF('Bron(paar) #1'!$J24="",0,'Bron(paar) #1'!$I24*'Bron(paar) #1'!$J24)+IF('Bron(paar) #2'!$J24="",0,'Bron(paar) #2'!$I24*'Bron(paar) #2'!$J24)+IF('Bron(paar) #3'!$J24="",0,'Bron(paar) #3'!$I24*'Bron(paar) #3'!$J24)+IF('Bron(paar) #4'!$J24="",0,'Bron(paar) #4'!$I24*'Bron(paar) #4'!$J24)+IF('Bron(paar) #5'!$J24="",0,'Bron(paar) #5'!$I24*'Bron(paar) #5'!$J24)+IF('Bron(paar) #6'!$J24="",0,'Bron(paar) #6'!$I24*'Bron(paar) #6'!$J24)+IF('Bron(paar) #7'!$J24="",0,'Bron(paar) #7'!$I24*'Bron(paar) #7'!$J24)+IF('Bron(paar) #8'!$J24="",0,'Bron(paar) #8'!$I24*'Bron(paar) #8'!$J24)+IF('Bron(paar) #9'!$J24="",0,'Bron(paar) #9'!$I24*'Bron(paar) #9'!$J24)+IF('Bron(paar) #10'!$J24="",0,'Bron(paar) #10'!$I24*'Bron(paar) #10'!$J24))=0,"",(IF('Bron(paar) #1'!$J24="",0,'Bron(paar) #1'!$I24*'Bron(paar) #1'!$J24)+IF('Bron(paar) #2'!$J24="",0,'Bron(paar) #2'!$I24*'Bron(paar) #2'!$J24)+IF('Bron(paar) #3'!$J24="",0,'Bron(paar) #3'!$I24*'Bron(paar) #3'!$J24)+IF('Bron(paar) #4'!$J24="",0,'Bron(paar) #4'!$I24*'Bron(paar) #4'!$J24)+IF('Bron(paar) #5'!$J24="",0,'Bron(paar) #5'!$I24*'Bron(paar) #5'!$J24)+IF('Bron(paar) #6'!$J24="",0,'Bron(paar) #6'!$I24*'Bron(paar) #6'!$J24)+IF('Bron(paar) #7'!$J24="",0,'Bron(paar) #7'!$I24*'Bron(paar) #7'!$J24)+IF('Bron(paar) #8'!$J24="",0,'Bron(paar) #8'!$I24*'Bron(paar) #8'!$J24)+IF('Bron(paar) #9'!$J24="",0,'Bron(paar) #9'!$I24*'Bron(paar) #9'!$J24)+IF('Bron(paar) #10'!$J24="",0,'Bron(paar) #10'!$I24*'Bron(paar) #10'!$J24))/$AJ34)</f>
        <v/>
      </c>
      <c r="K34" s="70" t="str">
        <f>IF((IF('Bron(paar) #1'!$K24="",0,'Bron(paar) #1'!$I24*'Bron(paar) #1'!$K24)+IF('Bron(paar) #2'!$K24="",0,'Bron(paar) #2'!$I24*'Bron(paar) #2'!$K24)+IF('Bron(paar) #3'!$K24="",0,'Bron(paar) #3'!$I24*'Bron(paar) #3'!$K24)+IF('Bron(paar) #4'!$K24="",0,'Bron(paar) #4'!$I24*'Bron(paar) #4'!$K24)+IF('Bron(paar) #5'!$K24="",0,'Bron(paar) #5'!$I24*'Bron(paar) #5'!$K24)+IF('Bron(paar) #6'!$K24="",0,'Bron(paar) #6'!$I24*'Bron(paar) #6'!$K24)+IF('Bron(paar) #7'!$K24="",0,'Bron(paar) #7'!$I24*'Bron(paar) #7'!$K24)+IF('Bron(paar) #8'!$K24="",0,'Bron(paar) #8'!$I24*'Bron(paar) #8'!$K24)+IF('Bron(paar) #9'!$K24="",0,'Bron(paar) #9'!$I24*'Bron(paar) #9'!$K24)+IF('Bron(paar) #10'!$K24="",0,'Bron(paar) #10'!$I24*'Bron(paar) #10'!$K24))=0,"",(IF('Bron(paar) #1'!$K24="",0,'Bron(paar) #1'!$I24*'Bron(paar) #1'!$K24)+IF('Bron(paar) #2'!$K24="",0,'Bron(paar) #2'!$I24*'Bron(paar) #2'!$K24)+IF('Bron(paar) #3'!$K24="",0,'Bron(paar) #3'!$I24*'Bron(paar) #3'!$K24)+IF('Bron(paar) #4'!$K24="",0,'Bron(paar) #4'!$I24*'Bron(paar) #4'!$K24)+IF('Bron(paar) #5'!$K24="",0,'Bron(paar) #5'!$I24*'Bron(paar) #5'!$K24)+IF('Bron(paar) #6'!$K24="",0,'Bron(paar) #6'!$I24*'Bron(paar) #6'!$K24)+IF('Bron(paar) #7'!$K24="",0,'Bron(paar) #7'!$I24*'Bron(paar) #7'!$K24)+IF('Bron(paar) #8'!$K24="",0,'Bron(paar) #8'!$I24*'Bron(paar) #8'!$K24)+IF('Bron(paar) #9'!$K24="",0,'Bron(paar) #9'!$I24*'Bron(paar) #9'!$K24)+IF('Bron(paar) #10'!$K24="",0,'Bron(paar) #10'!$I24*'Bron(paar) #10'!$K24))/$AK34)</f>
        <v/>
      </c>
      <c r="L34" s="69" t="str">
        <f>IF(SUM('Bron(paar) #1'!$L24,'Bron(paar) #2'!$L24,'Bron(paar) #3'!$L24,'Bron(paar) #4'!$L24,'Bron(paar) #5'!$L24,'Bron(paar) #6'!$L24,'Bron(paar) #7'!$L24,'Bron(paar) #8'!$L24,'Bron(paar) #9'!$L24,'Bron(paar) #10'!$L24)=0,IF(COUNT('Bron(paar) #1'!$L24,'Bron(paar) #2'!$L24,'Bron(paar) #3'!$L24,'Bron(paar) #4'!$L24,'Bron(paar) #5'!$L24,'Bron(paar) #6'!$L24,'Bron(paar) #7'!$L24,'Bron(paar) #8'!$L24,'Bron(paar) #9'!$L24,'Bron(paar) #10'!$L24)&gt;0,0,""),SUM('Bron(paar) #1'!$L24,'Bron(paar) #2'!$L24,'Bron(paar) #3'!$L24,'Bron(paar) #4'!$L24,'Bron(paar) #5'!$L24,'Bron(paar) #6'!$L24,'Bron(paar) #7'!$L24,'Bron(paar) #8'!$L24,'Bron(paar) #9'!$L24,'Bron(paar) #10'!$L24))</f>
        <v/>
      </c>
      <c r="M34" s="71" t="str">
        <f>IF(SUM('Bron(paar) #1'!$M24,'Bron(paar) #2'!$M24,'Bron(paar) #3'!$M24,'Bron(paar) #4'!$M24,'Bron(paar) #5'!$M24,'Bron(paar) #6'!$M24,'Bron(paar) #7'!$M24,'Bron(paar) #8'!$M24,'Bron(paar) #9'!$M24,'Bron(paar) #10'!$M24)=0,IF(COUNT('Bron(paar) #1'!$M24,'Bron(paar) #2'!$M24,'Bron(paar) #3'!$M24,'Bron(paar) #4'!$M24,'Bron(paar) #5'!$M24,'Bron(paar) #6'!$M24,'Bron(paar) #7'!$M24,'Bron(paar) #8'!$M24,'Bron(paar) #9'!$M24,'Bron(paar) #10'!$M24)&gt;0,0,""),SUM('Bron(paar) #1'!$M24,'Bron(paar) #2'!$M24,'Bron(paar) #3'!$M24,'Bron(paar) #4'!$M24,'Bron(paar) #5'!$M24,'Bron(paar) #6'!$M24,'Bron(paar) #7'!$M24,'Bron(paar) #8'!$M24,'Bron(paar) #9'!$M24,'Bron(paar) #10'!$M24))</f>
        <v/>
      </c>
      <c r="N34" s="72" t="str">
        <f>IF((IF('Bron(paar) #1'!$N24="",0,'Bron(paar) #1'!$M24*'Bron(paar) #1'!$N24)+IF('Bron(paar) #2'!$N24="",0,'Bron(paar) #2'!$M24*'Bron(paar) #2'!$N24)+IF('Bron(paar) #3'!$N24="",0,'Bron(paar) #3'!$M24*'Bron(paar) #3'!$N24)+IF('Bron(paar) #4'!$N24="",0,'Bron(paar) #4'!$M24*'Bron(paar) #4'!$N24)+IF('Bron(paar) #5'!$N24="",0,'Bron(paar) #5'!$M24*'Bron(paar) #5'!$N24)+IF('Bron(paar) #6'!$N24="",0,'Bron(paar) #6'!$M24*'Bron(paar) #6'!$N24)+IF('Bron(paar) #7'!$N24="",0,'Bron(paar) #7'!$M24*'Bron(paar) #7'!$N24)+IF('Bron(paar) #8'!$N24="",0,'Bron(paar) #8'!$M24*'Bron(paar) #8'!$N24)+IF('Bron(paar) #9'!$N24="",0,'Bron(paar) #9'!$M24*'Bron(paar) #9'!$N24)+IF('Bron(paar) #10'!$N24="",0,'Bron(paar) #10'!$M24*'Bron(paar) #10'!$N24))=0,"",(IF('Bron(paar) #1'!$N24="",0,'Bron(paar) #1'!$M24*'Bron(paar) #1'!$N24)+IF('Bron(paar) #2'!$N24="",0,'Bron(paar) #2'!$M24*'Bron(paar) #2'!$N24)+IF('Bron(paar) #3'!$N24="",0,'Bron(paar) #3'!$M24*'Bron(paar) #3'!$N24)+IF('Bron(paar) #4'!$N24="",0,'Bron(paar) #4'!$M24*'Bron(paar) #4'!$N24)+IF('Bron(paar) #5'!$N24="",0,'Bron(paar) #5'!$M24*'Bron(paar) #5'!$N24)+IF('Bron(paar) #6'!$N24="",0,'Bron(paar) #6'!$M24*'Bron(paar) #6'!$N24)+IF('Bron(paar) #7'!$N24="",0,'Bron(paar) #7'!$M24*'Bron(paar) #7'!$N24)+IF('Bron(paar) #8'!$N24="",0,'Bron(paar) #8'!$M24*'Bron(paar) #8'!$N24)+IF('Bron(paar) #9'!$N24="",0,'Bron(paar) #9'!$M24*'Bron(paar) #9'!$N24)+IF('Bron(paar) #10'!$N24="",0,'Bron(paar) #10'!$M24*'Bron(paar) #10'!$N24))/$AN34)</f>
        <v/>
      </c>
      <c r="O34" s="72" t="str">
        <f>IF((IF('Bron(paar) #1'!$O24="",0,'Bron(paar) #1'!$M24*'Bron(paar) #1'!$O24)+IF('Bron(paar) #2'!$O24="",0,'Bron(paar) #2'!$M24*'Bron(paar) #2'!$O24)+IF('Bron(paar) #3'!$O24="",0,'Bron(paar) #3'!$M24*'Bron(paar) #3'!$O24)+IF('Bron(paar) #4'!$O24="",0,'Bron(paar) #4'!$M24*'Bron(paar) #4'!$O24)+IF('Bron(paar) #5'!$O24="",0,'Bron(paar) #5'!$M24*'Bron(paar) #5'!$O24)+IF('Bron(paar) #6'!$O24="",0,'Bron(paar) #6'!$M24*'Bron(paar) #6'!$O24)+IF('Bron(paar) #7'!$O24="",0,'Bron(paar) #7'!$M24*'Bron(paar) #7'!$O24)+IF('Bron(paar) #8'!$O24="",0,'Bron(paar) #8'!$M24*'Bron(paar) #8'!$O24)+IF('Bron(paar) #9'!$O24="",0,'Bron(paar) #9'!$M24*'Bron(paar) #9'!$O24)+IF('Bron(paar) #10'!$O24="",0,'Bron(paar) #10'!$M24*'Bron(paar) #10'!$O24))=0,"",(IF('Bron(paar) #1'!$O24="",0,'Bron(paar) #1'!$M24*'Bron(paar) #1'!$O24)+IF('Bron(paar) #2'!$O24="",0,'Bron(paar) #2'!$M24*'Bron(paar) #2'!$O24)+IF('Bron(paar) #3'!$O24="",0,'Bron(paar) #3'!$M24*'Bron(paar) #3'!$O24)+IF('Bron(paar) #4'!$O24="",0,'Bron(paar) #4'!$M24*'Bron(paar) #4'!$O24)+IF('Bron(paar) #5'!$O24="",0,'Bron(paar) #5'!$M24*'Bron(paar) #5'!$O24)+IF('Bron(paar) #6'!$O24="",0,'Bron(paar) #6'!$M24*'Bron(paar) #6'!$O24)+IF('Bron(paar) #7'!$O24="",0,'Bron(paar) #7'!$M24*'Bron(paar) #7'!$O24)+IF('Bron(paar) #8'!$O24="",0,'Bron(paar) #8'!$M24*'Bron(paar) #8'!$O24)+IF('Bron(paar) #9'!$O24="",0,'Bron(paar) #9'!$M24*'Bron(paar) #9'!$O24)+IF('Bron(paar) #10'!$O24="",0,'Bron(paar) #10'!$M24*'Bron(paar) #10'!$O24))/$AO34)</f>
        <v/>
      </c>
      <c r="P34" s="71" t="str">
        <f>IF(SUM('Bron(paar) #1'!$P24,'Bron(paar) #2'!$P24,'Bron(paar) #3'!$P24,'Bron(paar) #4'!$P24,'Bron(paar) #5'!$P24,'Bron(paar) #6'!$P24,'Bron(paar) #7'!$P24,'Bron(paar) #8'!$P24,'Bron(paar) #9'!$P24,'Bron(paar) #10'!$P24)=0,IF(COUNT('Bron(paar) #1'!$P24,'Bron(paar) #2'!$P24,'Bron(paar) #3'!$P24,'Bron(paar) #4'!$P24,'Bron(paar) #5'!$P24,'Bron(paar) #6'!$P24,'Bron(paar) #7'!$P24,'Bron(paar) #8'!$P24,'Bron(paar) #9'!$P24,'Bron(paar) #10'!$P24)&gt;0,0,""),SUM('Bron(paar) #1'!$P24,'Bron(paar) #2'!$P24,'Bron(paar) #3'!$P24,'Bron(paar) #4'!$P24,'Bron(paar) #5'!$P24,'Bron(paar) #6'!$P24,'Bron(paar) #7'!$P24,'Bron(paar) #8'!$P24,'Bron(paar) #9'!$P24,'Bron(paar) #10'!$P24))</f>
        <v/>
      </c>
      <c r="Q34" s="73" t="str">
        <f>IF(SUM('Bron(paar) #1'!$Q24,'Bron(paar) #2'!$Q24,'Bron(paar) #3'!$Q24,'Bron(paar) #4'!$Q24,'Bron(paar) #5'!$Q24,'Bron(paar) #6'!$Q24,'Bron(paar) #7'!$Q24,'Bron(paar) #8'!$Q24,'Bron(paar) #9'!$Q24,'Bron(paar) #10'!$Q24)=0,"",MAX('Bron(paar) #1'!$Q24,'Bron(paar) #2'!$Q24,'Bron(paar) #3'!$Q24,'Bron(paar) #4'!$Q24,'Bron(paar) #5'!$Q24,'Bron(paar) #6'!$Q24,'Bron(paar) #7'!$Q24,'Bron(paar) #8'!$Q24,'Bron(paar) #9'!$Q24,'Bron(paar) #10'!$Q24))</f>
        <v/>
      </c>
      <c r="R34" s="3"/>
      <c r="S34" s="2"/>
      <c r="AJ34" s="66">
        <f>IF('Bron(paar) #1'!$J24="",0,'Bron(paar) #1'!$I24)+IF('Bron(paar) #2'!$J24="",0,'Bron(paar) #2'!$I24)+IF('Bron(paar) #3'!$J24="",0,'Bron(paar) #3'!$I24)+IF('Bron(paar) #4'!$J24="",0,'Bron(paar) #4'!$I24)+IF('Bron(paar) #5'!$J24="",0,'Bron(paar) #5'!$I24)+IF('Bron(paar) #6'!$J24="",0,'Bron(paar) #6'!$I24)+IF('Bron(paar) #7'!$J24="",0,'Bron(paar) #7'!$I24)+IF('Bron(paar) #8'!$J24="",0,'Bron(paar) #8'!$I24)+IF('Bron(paar) #9'!$J24="",0,'Bron(paar) #9'!$I24)+IF('Bron(paar) #10'!$J24="",0,'Bron(paar) #10'!$I24)</f>
        <v>0</v>
      </c>
      <c r="AK34" s="66">
        <f>IF('Bron(paar) #1'!$K24="",0,'Bron(paar) #1'!$I24)+IF('Bron(paar) #2'!$K24="",0,'Bron(paar) #2'!$I24)+IF('Bron(paar) #3'!$K24="",0,'Bron(paar) #3'!$I24)+IF('Bron(paar) #4'!$K24="",0,'Bron(paar) #4'!$I24)+IF('Bron(paar) #5'!$K24="",0,'Bron(paar) #5'!$I24)+IF('Bron(paar) #6'!$K24="",0,'Bron(paar) #6'!$I24)+IF('Bron(paar) #7'!$K24="",0,'Bron(paar) #7'!$I24)+IF('Bron(paar) #8'!$K24="",0,'Bron(paar) #8'!$I24)+IF('Bron(paar) #9'!$K24="",0,'Bron(paar) #9'!$I24)+IF('Bron(paar) #10'!$K24="",0,'Bron(paar) #10'!$I24)</f>
        <v>0</v>
      </c>
      <c r="AN34" s="66">
        <f>IF('Bron(paar) #1'!$N24="",0,'Bron(paar) #1'!$M24)+IF('Bron(paar) #2'!$N24="",0,'Bron(paar) #2'!$M24)+IF('Bron(paar) #3'!$N24="",0,'Bron(paar) #3'!$M24)+IF('Bron(paar) #4'!$N24="",0,'Bron(paar) #4'!$M24)+IF('Bron(paar) #5'!$N24="",0,'Bron(paar) #5'!$M24)+IF('Bron(paar) #6'!$N24="",0,'Bron(paar) #6'!$M24)+IF('Bron(paar) #7'!$N24="",0,'Bron(paar) #7'!$M24)+IF('Bron(paar) #8'!$N24="",0,'Bron(paar) #8'!$M24)+IF('Bron(paar) #9'!$N24="",0,'Bron(paar) #9'!$M24)+IF('Bron(paar) #10'!$N24="",0,'Bron(paar) #10'!$M24)</f>
        <v>0</v>
      </c>
      <c r="AO34" s="66">
        <f>IF('Bron(paar) #1'!$O24="",0,'Bron(paar) #1'!$M24)+IF('Bron(paar) #2'!$O24="",0,'Bron(paar) #2'!$M24)+IF('Bron(paar) #3'!$O24="",0,'Bron(paar) #3'!$M24)+IF('Bron(paar) #4'!$O24="",0,'Bron(paar) #4'!$M24)+IF('Bron(paar) #5'!$O24="",0,'Bron(paar) #5'!$M24)+IF('Bron(paar) #6'!$O24="",0,'Bron(paar) #6'!$M24)+IF('Bron(paar) #7'!$O24="",0,'Bron(paar) #7'!$M24)+IF('Bron(paar) #8'!$O24="",0,'Bron(paar) #8'!$M24)+IF('Bron(paar) #9'!$O24="",0,'Bron(paar) #9'!$M24)+IF('Bron(paar) #10'!$O24="",0,'Bron(paar) #10'!$M24)</f>
        <v>0</v>
      </c>
    </row>
    <row r="35" spans="2:41" x14ac:dyDescent="0.2">
      <c r="B35" s="2"/>
      <c r="C35" s="3"/>
      <c r="D35" s="7" t="s">
        <v>38</v>
      </c>
      <c r="E35" s="30" t="str">
        <f>IF(SUM('Bron(paar) #1'!$E25,'Bron(paar) #2'!$E25,'Bron(paar) #3'!$E25,'Bron(paar) #4'!$E25,'Bron(paar) #5'!$E25,'Bron(paar) #6'!$E25,'Bron(paar) #7'!$E25,'Bron(paar) #8'!$E25,'Bron(paar) #9'!$E25,'Bron(paar) #10'!$E25)=0,IF(COUNT('Bron(paar) #1'!$E25,'Bron(paar) #2'!$E25,'Bron(paar) #3'!$E25,'Bron(paar) #4'!$E25,'Bron(paar) #5'!$E25,'Bron(paar) #6'!$E25,'Bron(paar) #7'!$E25,'Bron(paar) #8'!$E25,'Bron(paar) #9'!$E25,'Bron(paar) #10'!$E25)&gt;0,0,""),CONCATENATE("≤",SUM('Bron(paar) #1'!$E25,'Bron(paar) #2'!$E25,'Bron(paar) #3'!$E25,'Bron(paar) #4'!$E25,'Bron(paar) #5'!$E25,'Bron(paar) #6'!$E25,'Bron(paar) #7'!$E25,'Bron(paar) #8'!$E25,'Bron(paar) #9'!$E25,'Bron(paar) #10'!$E25)))</f>
        <v/>
      </c>
      <c r="F35" s="68" t="str">
        <f>IF(SUM('Bron(paar) #1'!$F25,'Bron(paar) #2'!$F25,'Bron(paar) #3'!$F25,'Bron(paar) #4'!$F25,'Bron(paar) #5'!$F25,'Bron(paar) #6'!$F25,'Bron(paar) #7'!$F25,'Bron(paar) #8'!$F25,'Bron(paar) #9'!$F25,'Bron(paar) #10'!$F25)=0,IF(COUNT('Bron(paar) #1'!$F25,'Bron(paar) #2'!$F25,'Bron(paar) #3'!$F25,'Bron(paar) #4'!$F25,'Bron(paar) #5'!$F25,'Bron(paar) #6'!$F25,'Bron(paar) #7'!$F25,'Bron(paar) #8'!$F25,'Bron(paar) #9'!$F25,'Bron(paar) #10'!$F25)&gt;0,0,""),SUM('Bron(paar) #1'!$F25,'Bron(paar) #2'!$F25,'Bron(paar) #3'!$F25,'Bron(paar) #4'!$F25,'Bron(paar) #5'!$F25,'Bron(paar) #6'!$F25,'Bron(paar) #7'!$F25,'Bron(paar) #8'!$F25,'Bron(paar) #9'!$F25,'Bron(paar) #10'!$F25))</f>
        <v/>
      </c>
      <c r="G35" s="111" t="str">
        <f>IF(SUM('Bron(paar) #1'!$G25,'Bron(paar) #2'!$G25,'Bron(paar) #3'!$G25,'Bron(paar) #4'!$G25,'Bron(paar) #5'!$G25,'Bron(paar) #6'!$G25,'Bron(paar) #7'!$G25,'Bron(paar) #8'!$G25,'Bron(paar) #9'!$G25,'Bron(paar) #10'!$G25)=0,IF(COUNT('Bron(paar) #1'!$G25,'Bron(paar) #2'!$G25,'Bron(paar) #3'!$G25,'Bron(paar) #4'!$G25,'Bron(paar) #5'!$G25,'Bron(paar) #6'!$G25,'Bron(paar) #7'!$G25,'Bron(paar) #8'!$G25,'Bron(paar) #9'!$G25,'Bron(paar) #10'!$G25)&gt;0,0,""),SUM('Bron(paar) #1'!$G25,'Bron(paar) #2'!$G25,'Bron(paar) #3'!$G25,'Bron(paar) #4'!$G25,'Bron(paar) #5'!$G25,'Bron(paar) #6'!$G25,'Bron(paar) #7'!$G25,'Bron(paar) #8'!$G25,'Bron(paar) #9'!$G25,'Bron(paar) #10'!$G25))</f>
        <v/>
      </c>
      <c r="H35" s="112"/>
      <c r="I35" s="69" t="str">
        <f>IF(SUM('Bron(paar) #1'!$I25,'Bron(paar) #2'!$I25,'Bron(paar) #3'!$I25,'Bron(paar) #4'!$I25,'Bron(paar) #5'!$I25,'Bron(paar) #6'!$I25,'Bron(paar) #7'!$I25,'Bron(paar) #8'!$I25,'Bron(paar) #9'!$I25,'Bron(paar) #10'!$I25)=0,IF(COUNT('Bron(paar) #1'!$I25,'Bron(paar) #2'!$I25,'Bron(paar) #3'!$I25,'Bron(paar) #4'!$I25,'Bron(paar) #5'!$I25,'Bron(paar) #6'!$I25,'Bron(paar) #7'!$I25,'Bron(paar) #8'!$I25,'Bron(paar) #9'!$I25,'Bron(paar) #10'!$I25)&gt;0,0,""),SUM('Bron(paar) #1'!$I25,'Bron(paar) #2'!$I25,'Bron(paar) #3'!$I25,'Bron(paar) #4'!$I25,'Bron(paar) #5'!$I25,'Bron(paar) #6'!$I25,'Bron(paar) #7'!$I25,'Bron(paar) #8'!$I25,'Bron(paar) #9'!$I25,'Bron(paar) #10'!$I25))</f>
        <v/>
      </c>
      <c r="J35" s="70" t="str">
        <f>IF((IF('Bron(paar) #1'!$J25="",0,'Bron(paar) #1'!$I25*'Bron(paar) #1'!$J25)+IF('Bron(paar) #2'!$J25="",0,'Bron(paar) #2'!$I25*'Bron(paar) #2'!$J25)+IF('Bron(paar) #3'!$J25="",0,'Bron(paar) #3'!$I25*'Bron(paar) #3'!$J25)+IF('Bron(paar) #4'!$J25="",0,'Bron(paar) #4'!$I25*'Bron(paar) #4'!$J25)+IF('Bron(paar) #5'!$J25="",0,'Bron(paar) #5'!$I25*'Bron(paar) #5'!$J25)+IF('Bron(paar) #6'!$J25="",0,'Bron(paar) #6'!$I25*'Bron(paar) #6'!$J25)+IF('Bron(paar) #7'!$J25="",0,'Bron(paar) #7'!$I25*'Bron(paar) #7'!$J25)+IF('Bron(paar) #8'!$J25="",0,'Bron(paar) #8'!$I25*'Bron(paar) #8'!$J25)+IF('Bron(paar) #9'!$J25="",0,'Bron(paar) #9'!$I25*'Bron(paar) #9'!$J25)+IF('Bron(paar) #10'!$J25="",0,'Bron(paar) #10'!$I25*'Bron(paar) #10'!$J25))=0,"",(IF('Bron(paar) #1'!$J25="",0,'Bron(paar) #1'!$I25*'Bron(paar) #1'!$J25)+IF('Bron(paar) #2'!$J25="",0,'Bron(paar) #2'!$I25*'Bron(paar) #2'!$J25)+IF('Bron(paar) #3'!$J25="",0,'Bron(paar) #3'!$I25*'Bron(paar) #3'!$J25)+IF('Bron(paar) #4'!$J25="",0,'Bron(paar) #4'!$I25*'Bron(paar) #4'!$J25)+IF('Bron(paar) #5'!$J25="",0,'Bron(paar) #5'!$I25*'Bron(paar) #5'!$J25)+IF('Bron(paar) #6'!$J25="",0,'Bron(paar) #6'!$I25*'Bron(paar) #6'!$J25)+IF('Bron(paar) #7'!$J25="",0,'Bron(paar) #7'!$I25*'Bron(paar) #7'!$J25)+IF('Bron(paar) #8'!$J25="",0,'Bron(paar) #8'!$I25*'Bron(paar) #8'!$J25)+IF('Bron(paar) #9'!$J25="",0,'Bron(paar) #9'!$I25*'Bron(paar) #9'!$J25)+IF('Bron(paar) #10'!$J25="",0,'Bron(paar) #10'!$I25*'Bron(paar) #10'!$J25))/$AJ35)</f>
        <v/>
      </c>
      <c r="K35" s="70" t="str">
        <f>IF((IF('Bron(paar) #1'!$K25="",0,'Bron(paar) #1'!$I25*'Bron(paar) #1'!$K25)+IF('Bron(paar) #2'!$K25="",0,'Bron(paar) #2'!$I25*'Bron(paar) #2'!$K25)+IF('Bron(paar) #3'!$K25="",0,'Bron(paar) #3'!$I25*'Bron(paar) #3'!$K25)+IF('Bron(paar) #4'!$K25="",0,'Bron(paar) #4'!$I25*'Bron(paar) #4'!$K25)+IF('Bron(paar) #5'!$K25="",0,'Bron(paar) #5'!$I25*'Bron(paar) #5'!$K25)+IF('Bron(paar) #6'!$K25="",0,'Bron(paar) #6'!$I25*'Bron(paar) #6'!$K25)+IF('Bron(paar) #7'!$K25="",0,'Bron(paar) #7'!$I25*'Bron(paar) #7'!$K25)+IF('Bron(paar) #8'!$K25="",0,'Bron(paar) #8'!$I25*'Bron(paar) #8'!$K25)+IF('Bron(paar) #9'!$K25="",0,'Bron(paar) #9'!$I25*'Bron(paar) #9'!$K25)+IF('Bron(paar) #10'!$K25="",0,'Bron(paar) #10'!$I25*'Bron(paar) #10'!$K25))=0,"",(IF('Bron(paar) #1'!$K25="",0,'Bron(paar) #1'!$I25*'Bron(paar) #1'!$K25)+IF('Bron(paar) #2'!$K25="",0,'Bron(paar) #2'!$I25*'Bron(paar) #2'!$K25)+IF('Bron(paar) #3'!$K25="",0,'Bron(paar) #3'!$I25*'Bron(paar) #3'!$K25)+IF('Bron(paar) #4'!$K25="",0,'Bron(paar) #4'!$I25*'Bron(paar) #4'!$K25)+IF('Bron(paar) #5'!$K25="",0,'Bron(paar) #5'!$I25*'Bron(paar) #5'!$K25)+IF('Bron(paar) #6'!$K25="",0,'Bron(paar) #6'!$I25*'Bron(paar) #6'!$K25)+IF('Bron(paar) #7'!$K25="",0,'Bron(paar) #7'!$I25*'Bron(paar) #7'!$K25)+IF('Bron(paar) #8'!$K25="",0,'Bron(paar) #8'!$I25*'Bron(paar) #8'!$K25)+IF('Bron(paar) #9'!$K25="",0,'Bron(paar) #9'!$I25*'Bron(paar) #9'!$K25)+IF('Bron(paar) #10'!$K25="",0,'Bron(paar) #10'!$I25*'Bron(paar) #10'!$K25))/$AK35)</f>
        <v/>
      </c>
      <c r="L35" s="69" t="str">
        <f>IF(SUM('Bron(paar) #1'!$L25,'Bron(paar) #2'!$L25,'Bron(paar) #3'!$L25,'Bron(paar) #4'!$L25,'Bron(paar) #5'!$L25,'Bron(paar) #6'!$L25,'Bron(paar) #7'!$L25,'Bron(paar) #8'!$L25,'Bron(paar) #9'!$L25,'Bron(paar) #10'!$L25)=0,IF(COUNT('Bron(paar) #1'!$L25,'Bron(paar) #2'!$L25,'Bron(paar) #3'!$L25,'Bron(paar) #4'!$L25,'Bron(paar) #5'!$L25,'Bron(paar) #6'!$L25,'Bron(paar) #7'!$L25,'Bron(paar) #8'!$L25,'Bron(paar) #9'!$L25,'Bron(paar) #10'!$L25)&gt;0,0,""),SUM('Bron(paar) #1'!$L25,'Bron(paar) #2'!$L25,'Bron(paar) #3'!$L25,'Bron(paar) #4'!$L25,'Bron(paar) #5'!$L25,'Bron(paar) #6'!$L25,'Bron(paar) #7'!$L25,'Bron(paar) #8'!$L25,'Bron(paar) #9'!$L25,'Bron(paar) #10'!$L25))</f>
        <v/>
      </c>
      <c r="M35" s="71" t="str">
        <f>IF(SUM('Bron(paar) #1'!$M25,'Bron(paar) #2'!$M25,'Bron(paar) #3'!$M25,'Bron(paar) #4'!$M25,'Bron(paar) #5'!$M25,'Bron(paar) #6'!$M25,'Bron(paar) #7'!$M25,'Bron(paar) #8'!$M25,'Bron(paar) #9'!$M25,'Bron(paar) #10'!$M25)=0,IF(COUNT('Bron(paar) #1'!$M25,'Bron(paar) #2'!$M25,'Bron(paar) #3'!$M25,'Bron(paar) #4'!$M25,'Bron(paar) #5'!$M25,'Bron(paar) #6'!$M25,'Bron(paar) #7'!$M25,'Bron(paar) #8'!$M25,'Bron(paar) #9'!$M25,'Bron(paar) #10'!$M25)&gt;0,0,""),SUM('Bron(paar) #1'!$M25,'Bron(paar) #2'!$M25,'Bron(paar) #3'!$M25,'Bron(paar) #4'!$M25,'Bron(paar) #5'!$M25,'Bron(paar) #6'!$M25,'Bron(paar) #7'!$M25,'Bron(paar) #8'!$M25,'Bron(paar) #9'!$M25,'Bron(paar) #10'!$M25))</f>
        <v/>
      </c>
      <c r="N35" s="72" t="str">
        <f>IF((IF('Bron(paar) #1'!$N25="",0,'Bron(paar) #1'!$M25*'Bron(paar) #1'!$N25)+IF('Bron(paar) #2'!$N25="",0,'Bron(paar) #2'!$M25*'Bron(paar) #2'!$N25)+IF('Bron(paar) #3'!$N25="",0,'Bron(paar) #3'!$M25*'Bron(paar) #3'!$N25)+IF('Bron(paar) #4'!$N25="",0,'Bron(paar) #4'!$M25*'Bron(paar) #4'!$N25)+IF('Bron(paar) #5'!$N25="",0,'Bron(paar) #5'!$M25*'Bron(paar) #5'!$N25)+IF('Bron(paar) #6'!$N25="",0,'Bron(paar) #6'!$M25*'Bron(paar) #6'!$N25)+IF('Bron(paar) #7'!$N25="",0,'Bron(paar) #7'!$M25*'Bron(paar) #7'!$N25)+IF('Bron(paar) #8'!$N25="",0,'Bron(paar) #8'!$M25*'Bron(paar) #8'!$N25)+IF('Bron(paar) #9'!$N25="",0,'Bron(paar) #9'!$M25*'Bron(paar) #9'!$N25)+IF('Bron(paar) #10'!$N25="",0,'Bron(paar) #10'!$M25*'Bron(paar) #10'!$N25))=0,"",(IF('Bron(paar) #1'!$N25="",0,'Bron(paar) #1'!$M25*'Bron(paar) #1'!$N25)+IF('Bron(paar) #2'!$N25="",0,'Bron(paar) #2'!$M25*'Bron(paar) #2'!$N25)+IF('Bron(paar) #3'!$N25="",0,'Bron(paar) #3'!$M25*'Bron(paar) #3'!$N25)+IF('Bron(paar) #4'!$N25="",0,'Bron(paar) #4'!$M25*'Bron(paar) #4'!$N25)+IF('Bron(paar) #5'!$N25="",0,'Bron(paar) #5'!$M25*'Bron(paar) #5'!$N25)+IF('Bron(paar) #6'!$N25="",0,'Bron(paar) #6'!$M25*'Bron(paar) #6'!$N25)+IF('Bron(paar) #7'!$N25="",0,'Bron(paar) #7'!$M25*'Bron(paar) #7'!$N25)+IF('Bron(paar) #8'!$N25="",0,'Bron(paar) #8'!$M25*'Bron(paar) #8'!$N25)+IF('Bron(paar) #9'!$N25="",0,'Bron(paar) #9'!$M25*'Bron(paar) #9'!$N25)+IF('Bron(paar) #10'!$N25="",0,'Bron(paar) #10'!$M25*'Bron(paar) #10'!$N25))/$AN35)</f>
        <v/>
      </c>
      <c r="O35" s="72" t="str">
        <f>IF((IF('Bron(paar) #1'!$O25="",0,'Bron(paar) #1'!$M25*'Bron(paar) #1'!$O25)+IF('Bron(paar) #2'!$O25="",0,'Bron(paar) #2'!$M25*'Bron(paar) #2'!$O25)+IF('Bron(paar) #3'!$O25="",0,'Bron(paar) #3'!$M25*'Bron(paar) #3'!$O25)+IF('Bron(paar) #4'!$O25="",0,'Bron(paar) #4'!$M25*'Bron(paar) #4'!$O25)+IF('Bron(paar) #5'!$O25="",0,'Bron(paar) #5'!$M25*'Bron(paar) #5'!$O25)+IF('Bron(paar) #6'!$O25="",0,'Bron(paar) #6'!$M25*'Bron(paar) #6'!$O25)+IF('Bron(paar) #7'!$O25="",0,'Bron(paar) #7'!$M25*'Bron(paar) #7'!$O25)+IF('Bron(paar) #8'!$O25="",0,'Bron(paar) #8'!$M25*'Bron(paar) #8'!$O25)+IF('Bron(paar) #9'!$O25="",0,'Bron(paar) #9'!$M25*'Bron(paar) #9'!$O25)+IF('Bron(paar) #10'!$O25="",0,'Bron(paar) #10'!$M25*'Bron(paar) #10'!$O25))=0,"",(IF('Bron(paar) #1'!$O25="",0,'Bron(paar) #1'!$M25*'Bron(paar) #1'!$O25)+IF('Bron(paar) #2'!$O25="",0,'Bron(paar) #2'!$M25*'Bron(paar) #2'!$O25)+IF('Bron(paar) #3'!$O25="",0,'Bron(paar) #3'!$M25*'Bron(paar) #3'!$O25)+IF('Bron(paar) #4'!$O25="",0,'Bron(paar) #4'!$M25*'Bron(paar) #4'!$O25)+IF('Bron(paar) #5'!$O25="",0,'Bron(paar) #5'!$M25*'Bron(paar) #5'!$O25)+IF('Bron(paar) #6'!$O25="",0,'Bron(paar) #6'!$M25*'Bron(paar) #6'!$O25)+IF('Bron(paar) #7'!$O25="",0,'Bron(paar) #7'!$M25*'Bron(paar) #7'!$O25)+IF('Bron(paar) #8'!$O25="",0,'Bron(paar) #8'!$M25*'Bron(paar) #8'!$O25)+IF('Bron(paar) #9'!$O25="",0,'Bron(paar) #9'!$M25*'Bron(paar) #9'!$O25)+IF('Bron(paar) #10'!$O25="",0,'Bron(paar) #10'!$M25*'Bron(paar) #10'!$O25))/$AO35)</f>
        <v/>
      </c>
      <c r="P35" s="71" t="str">
        <f>IF(SUM('Bron(paar) #1'!$P25,'Bron(paar) #2'!$P25,'Bron(paar) #3'!$P25,'Bron(paar) #4'!$P25,'Bron(paar) #5'!$P25,'Bron(paar) #6'!$P25,'Bron(paar) #7'!$P25,'Bron(paar) #8'!$P25,'Bron(paar) #9'!$P25,'Bron(paar) #10'!$P25)=0,IF(COUNT('Bron(paar) #1'!$P25,'Bron(paar) #2'!$P25,'Bron(paar) #3'!$P25,'Bron(paar) #4'!$P25,'Bron(paar) #5'!$P25,'Bron(paar) #6'!$P25,'Bron(paar) #7'!$P25,'Bron(paar) #8'!$P25,'Bron(paar) #9'!$P25,'Bron(paar) #10'!$P25)&gt;0,0,""),SUM('Bron(paar) #1'!$P25,'Bron(paar) #2'!$P25,'Bron(paar) #3'!$P25,'Bron(paar) #4'!$P25,'Bron(paar) #5'!$P25,'Bron(paar) #6'!$P25,'Bron(paar) #7'!$P25,'Bron(paar) #8'!$P25,'Bron(paar) #9'!$P25,'Bron(paar) #10'!$P25))</f>
        <v/>
      </c>
      <c r="Q35" s="73" t="str">
        <f>IF(SUM('Bron(paar) #1'!$Q25,'Bron(paar) #2'!$Q25,'Bron(paar) #3'!$Q25,'Bron(paar) #4'!$Q25,'Bron(paar) #5'!$Q25,'Bron(paar) #6'!$Q25,'Bron(paar) #7'!$Q25,'Bron(paar) #8'!$Q25,'Bron(paar) #9'!$Q25,'Bron(paar) #10'!$Q25)=0,"",MAX('Bron(paar) #1'!$Q25,'Bron(paar) #2'!$Q25,'Bron(paar) #3'!$Q25,'Bron(paar) #4'!$Q25,'Bron(paar) #5'!$Q25,'Bron(paar) #6'!$Q25,'Bron(paar) #7'!$Q25,'Bron(paar) #8'!$Q25,'Bron(paar) #9'!$Q25,'Bron(paar) #10'!$Q25))</f>
        <v/>
      </c>
      <c r="R35" s="3"/>
      <c r="S35" s="2"/>
      <c r="AJ35" s="66">
        <f>IF('Bron(paar) #1'!$J25="",0,'Bron(paar) #1'!$I25)+IF('Bron(paar) #2'!$J25="",0,'Bron(paar) #2'!$I25)+IF('Bron(paar) #3'!$J25="",0,'Bron(paar) #3'!$I25)+IF('Bron(paar) #4'!$J25="",0,'Bron(paar) #4'!$I25)+IF('Bron(paar) #5'!$J25="",0,'Bron(paar) #5'!$I25)+IF('Bron(paar) #6'!$J25="",0,'Bron(paar) #6'!$I25)+IF('Bron(paar) #7'!$J25="",0,'Bron(paar) #7'!$I25)+IF('Bron(paar) #8'!$J25="",0,'Bron(paar) #8'!$I25)+IF('Bron(paar) #9'!$J25="",0,'Bron(paar) #9'!$I25)+IF('Bron(paar) #10'!$J25="",0,'Bron(paar) #10'!$I25)</f>
        <v>0</v>
      </c>
      <c r="AK35" s="66">
        <f>IF('Bron(paar) #1'!$K25="",0,'Bron(paar) #1'!$I25)+IF('Bron(paar) #2'!$K25="",0,'Bron(paar) #2'!$I25)+IF('Bron(paar) #3'!$K25="",0,'Bron(paar) #3'!$I25)+IF('Bron(paar) #4'!$K25="",0,'Bron(paar) #4'!$I25)+IF('Bron(paar) #5'!$K25="",0,'Bron(paar) #5'!$I25)+IF('Bron(paar) #6'!$K25="",0,'Bron(paar) #6'!$I25)+IF('Bron(paar) #7'!$K25="",0,'Bron(paar) #7'!$I25)+IF('Bron(paar) #8'!$K25="",0,'Bron(paar) #8'!$I25)+IF('Bron(paar) #9'!$K25="",0,'Bron(paar) #9'!$I25)+IF('Bron(paar) #10'!$K25="",0,'Bron(paar) #10'!$I25)</f>
        <v>0</v>
      </c>
      <c r="AN35" s="66">
        <f>IF('Bron(paar) #1'!$N25="",0,'Bron(paar) #1'!$M25)+IF('Bron(paar) #2'!$N25="",0,'Bron(paar) #2'!$M25)+IF('Bron(paar) #3'!$N25="",0,'Bron(paar) #3'!$M25)+IF('Bron(paar) #4'!$N25="",0,'Bron(paar) #4'!$M25)+IF('Bron(paar) #5'!$N25="",0,'Bron(paar) #5'!$M25)+IF('Bron(paar) #6'!$N25="",0,'Bron(paar) #6'!$M25)+IF('Bron(paar) #7'!$N25="",0,'Bron(paar) #7'!$M25)+IF('Bron(paar) #8'!$N25="",0,'Bron(paar) #8'!$M25)+IF('Bron(paar) #9'!$N25="",0,'Bron(paar) #9'!$M25)+IF('Bron(paar) #10'!$N25="",0,'Bron(paar) #10'!$M25)</f>
        <v>0</v>
      </c>
      <c r="AO35" s="66">
        <f>IF('Bron(paar) #1'!$O25="",0,'Bron(paar) #1'!$M25)+IF('Bron(paar) #2'!$O25="",0,'Bron(paar) #2'!$M25)+IF('Bron(paar) #3'!$O25="",0,'Bron(paar) #3'!$M25)+IF('Bron(paar) #4'!$O25="",0,'Bron(paar) #4'!$M25)+IF('Bron(paar) #5'!$O25="",0,'Bron(paar) #5'!$M25)+IF('Bron(paar) #6'!$O25="",0,'Bron(paar) #6'!$M25)+IF('Bron(paar) #7'!$O25="",0,'Bron(paar) #7'!$M25)+IF('Bron(paar) #8'!$O25="",0,'Bron(paar) #8'!$M25)+IF('Bron(paar) #9'!$O25="",0,'Bron(paar) #9'!$M25)+IF('Bron(paar) #10'!$O25="",0,'Bron(paar) #10'!$M25)</f>
        <v>0</v>
      </c>
    </row>
    <row r="36" spans="2:41" x14ac:dyDescent="0.2">
      <c r="B36" s="2"/>
      <c r="C36" s="3"/>
      <c r="D36" s="7" t="s">
        <v>39</v>
      </c>
      <c r="E36" s="30" t="str">
        <f>IF(SUM('Bron(paar) #1'!$E26,'Bron(paar) #2'!$E26,'Bron(paar) #3'!$E26,'Bron(paar) #4'!$E26,'Bron(paar) #5'!$E26,'Bron(paar) #6'!$E26,'Bron(paar) #7'!$E26,'Bron(paar) #8'!$E26,'Bron(paar) #9'!$E26,'Bron(paar) #10'!$E26)=0,IF(COUNT('Bron(paar) #1'!$E26,'Bron(paar) #2'!$E26,'Bron(paar) #3'!$E26,'Bron(paar) #4'!$E26,'Bron(paar) #5'!$E26,'Bron(paar) #6'!$E26,'Bron(paar) #7'!$E26,'Bron(paar) #8'!$E26,'Bron(paar) #9'!$E26,'Bron(paar) #10'!$E26)&gt;0,0,""),CONCATENATE("≤",SUM('Bron(paar) #1'!$E26,'Bron(paar) #2'!$E26,'Bron(paar) #3'!$E26,'Bron(paar) #4'!$E26,'Bron(paar) #5'!$E26,'Bron(paar) #6'!$E26,'Bron(paar) #7'!$E26,'Bron(paar) #8'!$E26,'Bron(paar) #9'!$E26,'Bron(paar) #10'!$E26)))</f>
        <v/>
      </c>
      <c r="F36" s="68" t="str">
        <f>IF(SUM('Bron(paar) #1'!$F26,'Bron(paar) #2'!$F26,'Bron(paar) #3'!$F26,'Bron(paar) #4'!$F26,'Bron(paar) #5'!$F26,'Bron(paar) #6'!$F26,'Bron(paar) #7'!$F26,'Bron(paar) #8'!$F26,'Bron(paar) #9'!$F26,'Bron(paar) #10'!$F26)=0,IF(COUNT('Bron(paar) #1'!$F26,'Bron(paar) #2'!$F26,'Bron(paar) #3'!$F26,'Bron(paar) #4'!$F26,'Bron(paar) #5'!$F26,'Bron(paar) #6'!$F26,'Bron(paar) #7'!$F26,'Bron(paar) #8'!$F26,'Bron(paar) #9'!$F26,'Bron(paar) #10'!$F26)&gt;0,0,""),SUM('Bron(paar) #1'!$F26,'Bron(paar) #2'!$F26,'Bron(paar) #3'!$F26,'Bron(paar) #4'!$F26,'Bron(paar) #5'!$F26,'Bron(paar) #6'!$F26,'Bron(paar) #7'!$F26,'Bron(paar) #8'!$F26,'Bron(paar) #9'!$F26,'Bron(paar) #10'!$F26))</f>
        <v/>
      </c>
      <c r="G36" s="111" t="str">
        <f>IF(SUM('Bron(paar) #1'!$G26,'Bron(paar) #2'!$G26,'Bron(paar) #3'!$G26,'Bron(paar) #4'!$G26,'Bron(paar) #5'!$G26,'Bron(paar) #6'!$G26,'Bron(paar) #7'!$G26,'Bron(paar) #8'!$G26,'Bron(paar) #9'!$G26,'Bron(paar) #10'!$G26)=0,IF(COUNT('Bron(paar) #1'!$G26,'Bron(paar) #2'!$G26,'Bron(paar) #3'!$G26,'Bron(paar) #4'!$G26,'Bron(paar) #5'!$G26,'Bron(paar) #6'!$G26,'Bron(paar) #7'!$G26,'Bron(paar) #8'!$G26,'Bron(paar) #9'!$G26,'Bron(paar) #10'!$G26)&gt;0,0,""),SUM('Bron(paar) #1'!$G26,'Bron(paar) #2'!$G26,'Bron(paar) #3'!$G26,'Bron(paar) #4'!$G26,'Bron(paar) #5'!$G26,'Bron(paar) #6'!$G26,'Bron(paar) #7'!$G26,'Bron(paar) #8'!$G26,'Bron(paar) #9'!$G26,'Bron(paar) #10'!$G26))</f>
        <v/>
      </c>
      <c r="H36" s="112"/>
      <c r="I36" s="69" t="str">
        <f>IF(SUM('Bron(paar) #1'!$I26,'Bron(paar) #2'!$I26,'Bron(paar) #3'!$I26,'Bron(paar) #4'!$I26,'Bron(paar) #5'!$I26,'Bron(paar) #6'!$I26,'Bron(paar) #7'!$I26,'Bron(paar) #8'!$I26,'Bron(paar) #9'!$I26,'Bron(paar) #10'!$I26)=0,IF(COUNT('Bron(paar) #1'!$I26,'Bron(paar) #2'!$I26,'Bron(paar) #3'!$I26,'Bron(paar) #4'!$I26,'Bron(paar) #5'!$I26,'Bron(paar) #6'!$I26,'Bron(paar) #7'!$I26,'Bron(paar) #8'!$I26,'Bron(paar) #9'!$I26,'Bron(paar) #10'!$I26)&gt;0,0,""),SUM('Bron(paar) #1'!$I26,'Bron(paar) #2'!$I26,'Bron(paar) #3'!$I26,'Bron(paar) #4'!$I26,'Bron(paar) #5'!$I26,'Bron(paar) #6'!$I26,'Bron(paar) #7'!$I26,'Bron(paar) #8'!$I26,'Bron(paar) #9'!$I26,'Bron(paar) #10'!$I26))</f>
        <v/>
      </c>
      <c r="J36" s="70" t="str">
        <f>IF((IF('Bron(paar) #1'!$J26="",0,'Bron(paar) #1'!$I26*'Bron(paar) #1'!$J26)+IF('Bron(paar) #2'!$J26="",0,'Bron(paar) #2'!$I26*'Bron(paar) #2'!$J26)+IF('Bron(paar) #3'!$J26="",0,'Bron(paar) #3'!$I26*'Bron(paar) #3'!$J26)+IF('Bron(paar) #4'!$J26="",0,'Bron(paar) #4'!$I26*'Bron(paar) #4'!$J26)+IF('Bron(paar) #5'!$J26="",0,'Bron(paar) #5'!$I26*'Bron(paar) #5'!$J26)+IF('Bron(paar) #6'!$J26="",0,'Bron(paar) #6'!$I26*'Bron(paar) #6'!$J26)+IF('Bron(paar) #7'!$J26="",0,'Bron(paar) #7'!$I26*'Bron(paar) #7'!$J26)+IF('Bron(paar) #8'!$J26="",0,'Bron(paar) #8'!$I26*'Bron(paar) #8'!$J26)+IF('Bron(paar) #9'!$J26="",0,'Bron(paar) #9'!$I26*'Bron(paar) #9'!$J26)+IF('Bron(paar) #10'!$J26="",0,'Bron(paar) #10'!$I26*'Bron(paar) #10'!$J26))=0,"",(IF('Bron(paar) #1'!$J26="",0,'Bron(paar) #1'!$I26*'Bron(paar) #1'!$J26)+IF('Bron(paar) #2'!$J26="",0,'Bron(paar) #2'!$I26*'Bron(paar) #2'!$J26)+IF('Bron(paar) #3'!$J26="",0,'Bron(paar) #3'!$I26*'Bron(paar) #3'!$J26)+IF('Bron(paar) #4'!$J26="",0,'Bron(paar) #4'!$I26*'Bron(paar) #4'!$J26)+IF('Bron(paar) #5'!$J26="",0,'Bron(paar) #5'!$I26*'Bron(paar) #5'!$J26)+IF('Bron(paar) #6'!$J26="",0,'Bron(paar) #6'!$I26*'Bron(paar) #6'!$J26)+IF('Bron(paar) #7'!$J26="",0,'Bron(paar) #7'!$I26*'Bron(paar) #7'!$J26)+IF('Bron(paar) #8'!$J26="",0,'Bron(paar) #8'!$I26*'Bron(paar) #8'!$J26)+IF('Bron(paar) #9'!$J26="",0,'Bron(paar) #9'!$I26*'Bron(paar) #9'!$J26)+IF('Bron(paar) #10'!$J26="",0,'Bron(paar) #10'!$I26*'Bron(paar) #10'!$J26))/$AJ36)</f>
        <v/>
      </c>
      <c r="K36" s="70" t="str">
        <f>IF((IF('Bron(paar) #1'!$K26="",0,'Bron(paar) #1'!$I26*'Bron(paar) #1'!$K26)+IF('Bron(paar) #2'!$K26="",0,'Bron(paar) #2'!$I26*'Bron(paar) #2'!$K26)+IF('Bron(paar) #3'!$K26="",0,'Bron(paar) #3'!$I26*'Bron(paar) #3'!$K26)+IF('Bron(paar) #4'!$K26="",0,'Bron(paar) #4'!$I26*'Bron(paar) #4'!$K26)+IF('Bron(paar) #5'!$K26="",0,'Bron(paar) #5'!$I26*'Bron(paar) #5'!$K26)+IF('Bron(paar) #6'!$K26="",0,'Bron(paar) #6'!$I26*'Bron(paar) #6'!$K26)+IF('Bron(paar) #7'!$K26="",0,'Bron(paar) #7'!$I26*'Bron(paar) #7'!$K26)+IF('Bron(paar) #8'!$K26="",0,'Bron(paar) #8'!$I26*'Bron(paar) #8'!$K26)+IF('Bron(paar) #9'!$K26="",0,'Bron(paar) #9'!$I26*'Bron(paar) #9'!$K26)+IF('Bron(paar) #10'!$K26="",0,'Bron(paar) #10'!$I26*'Bron(paar) #10'!$K26))=0,"",(IF('Bron(paar) #1'!$K26="",0,'Bron(paar) #1'!$I26*'Bron(paar) #1'!$K26)+IF('Bron(paar) #2'!$K26="",0,'Bron(paar) #2'!$I26*'Bron(paar) #2'!$K26)+IF('Bron(paar) #3'!$K26="",0,'Bron(paar) #3'!$I26*'Bron(paar) #3'!$K26)+IF('Bron(paar) #4'!$K26="",0,'Bron(paar) #4'!$I26*'Bron(paar) #4'!$K26)+IF('Bron(paar) #5'!$K26="",0,'Bron(paar) #5'!$I26*'Bron(paar) #5'!$K26)+IF('Bron(paar) #6'!$K26="",0,'Bron(paar) #6'!$I26*'Bron(paar) #6'!$K26)+IF('Bron(paar) #7'!$K26="",0,'Bron(paar) #7'!$I26*'Bron(paar) #7'!$K26)+IF('Bron(paar) #8'!$K26="",0,'Bron(paar) #8'!$I26*'Bron(paar) #8'!$K26)+IF('Bron(paar) #9'!$K26="",0,'Bron(paar) #9'!$I26*'Bron(paar) #9'!$K26)+IF('Bron(paar) #10'!$K26="",0,'Bron(paar) #10'!$I26*'Bron(paar) #10'!$K26))/$AK36)</f>
        <v/>
      </c>
      <c r="L36" s="69" t="str">
        <f>IF(SUM('Bron(paar) #1'!$L26,'Bron(paar) #2'!$L26,'Bron(paar) #3'!$L26,'Bron(paar) #4'!$L26,'Bron(paar) #5'!$L26,'Bron(paar) #6'!$L26,'Bron(paar) #7'!$L26,'Bron(paar) #8'!$L26,'Bron(paar) #9'!$L26,'Bron(paar) #10'!$L26)=0,IF(COUNT('Bron(paar) #1'!$L26,'Bron(paar) #2'!$L26,'Bron(paar) #3'!$L26,'Bron(paar) #4'!$L26,'Bron(paar) #5'!$L26,'Bron(paar) #6'!$L26,'Bron(paar) #7'!$L26,'Bron(paar) #8'!$L26,'Bron(paar) #9'!$L26,'Bron(paar) #10'!$L26)&gt;0,0,""),SUM('Bron(paar) #1'!$L26,'Bron(paar) #2'!$L26,'Bron(paar) #3'!$L26,'Bron(paar) #4'!$L26,'Bron(paar) #5'!$L26,'Bron(paar) #6'!$L26,'Bron(paar) #7'!$L26,'Bron(paar) #8'!$L26,'Bron(paar) #9'!$L26,'Bron(paar) #10'!$L26))</f>
        <v/>
      </c>
      <c r="M36" s="71" t="str">
        <f>IF(SUM('Bron(paar) #1'!$M26,'Bron(paar) #2'!$M26,'Bron(paar) #3'!$M26,'Bron(paar) #4'!$M26,'Bron(paar) #5'!$M26,'Bron(paar) #6'!$M26,'Bron(paar) #7'!$M26,'Bron(paar) #8'!$M26,'Bron(paar) #9'!$M26,'Bron(paar) #10'!$M26)=0,IF(COUNT('Bron(paar) #1'!$M26,'Bron(paar) #2'!$M26,'Bron(paar) #3'!$M26,'Bron(paar) #4'!$M26,'Bron(paar) #5'!$M26,'Bron(paar) #6'!$M26,'Bron(paar) #7'!$M26,'Bron(paar) #8'!$M26,'Bron(paar) #9'!$M26,'Bron(paar) #10'!$M26)&gt;0,0,""),SUM('Bron(paar) #1'!$M26,'Bron(paar) #2'!$M26,'Bron(paar) #3'!$M26,'Bron(paar) #4'!$M26,'Bron(paar) #5'!$M26,'Bron(paar) #6'!$M26,'Bron(paar) #7'!$M26,'Bron(paar) #8'!$M26,'Bron(paar) #9'!$M26,'Bron(paar) #10'!$M26))</f>
        <v/>
      </c>
      <c r="N36" s="72" t="str">
        <f>IF((IF('Bron(paar) #1'!$N26="",0,'Bron(paar) #1'!$M26*'Bron(paar) #1'!$N26)+IF('Bron(paar) #2'!$N26="",0,'Bron(paar) #2'!$M26*'Bron(paar) #2'!$N26)+IF('Bron(paar) #3'!$N26="",0,'Bron(paar) #3'!$M26*'Bron(paar) #3'!$N26)+IF('Bron(paar) #4'!$N26="",0,'Bron(paar) #4'!$M26*'Bron(paar) #4'!$N26)+IF('Bron(paar) #5'!$N26="",0,'Bron(paar) #5'!$M26*'Bron(paar) #5'!$N26)+IF('Bron(paar) #6'!$N26="",0,'Bron(paar) #6'!$M26*'Bron(paar) #6'!$N26)+IF('Bron(paar) #7'!$N26="",0,'Bron(paar) #7'!$M26*'Bron(paar) #7'!$N26)+IF('Bron(paar) #8'!$N26="",0,'Bron(paar) #8'!$M26*'Bron(paar) #8'!$N26)+IF('Bron(paar) #9'!$N26="",0,'Bron(paar) #9'!$M26*'Bron(paar) #9'!$N26)+IF('Bron(paar) #10'!$N26="",0,'Bron(paar) #10'!$M26*'Bron(paar) #10'!$N26))=0,"",(IF('Bron(paar) #1'!$N26="",0,'Bron(paar) #1'!$M26*'Bron(paar) #1'!$N26)+IF('Bron(paar) #2'!$N26="",0,'Bron(paar) #2'!$M26*'Bron(paar) #2'!$N26)+IF('Bron(paar) #3'!$N26="",0,'Bron(paar) #3'!$M26*'Bron(paar) #3'!$N26)+IF('Bron(paar) #4'!$N26="",0,'Bron(paar) #4'!$M26*'Bron(paar) #4'!$N26)+IF('Bron(paar) #5'!$N26="",0,'Bron(paar) #5'!$M26*'Bron(paar) #5'!$N26)+IF('Bron(paar) #6'!$N26="",0,'Bron(paar) #6'!$M26*'Bron(paar) #6'!$N26)+IF('Bron(paar) #7'!$N26="",0,'Bron(paar) #7'!$M26*'Bron(paar) #7'!$N26)+IF('Bron(paar) #8'!$N26="",0,'Bron(paar) #8'!$M26*'Bron(paar) #8'!$N26)+IF('Bron(paar) #9'!$N26="",0,'Bron(paar) #9'!$M26*'Bron(paar) #9'!$N26)+IF('Bron(paar) #10'!$N26="",0,'Bron(paar) #10'!$M26*'Bron(paar) #10'!$N26))/$AN36)</f>
        <v/>
      </c>
      <c r="O36" s="72" t="str">
        <f>IF((IF('Bron(paar) #1'!$O26="",0,'Bron(paar) #1'!$M26*'Bron(paar) #1'!$O26)+IF('Bron(paar) #2'!$O26="",0,'Bron(paar) #2'!$M26*'Bron(paar) #2'!$O26)+IF('Bron(paar) #3'!$O26="",0,'Bron(paar) #3'!$M26*'Bron(paar) #3'!$O26)+IF('Bron(paar) #4'!$O26="",0,'Bron(paar) #4'!$M26*'Bron(paar) #4'!$O26)+IF('Bron(paar) #5'!$O26="",0,'Bron(paar) #5'!$M26*'Bron(paar) #5'!$O26)+IF('Bron(paar) #6'!$O26="",0,'Bron(paar) #6'!$M26*'Bron(paar) #6'!$O26)+IF('Bron(paar) #7'!$O26="",0,'Bron(paar) #7'!$M26*'Bron(paar) #7'!$O26)+IF('Bron(paar) #8'!$O26="",0,'Bron(paar) #8'!$M26*'Bron(paar) #8'!$O26)+IF('Bron(paar) #9'!$O26="",0,'Bron(paar) #9'!$M26*'Bron(paar) #9'!$O26)+IF('Bron(paar) #10'!$O26="",0,'Bron(paar) #10'!$M26*'Bron(paar) #10'!$O26))=0,"",(IF('Bron(paar) #1'!$O26="",0,'Bron(paar) #1'!$M26*'Bron(paar) #1'!$O26)+IF('Bron(paar) #2'!$O26="",0,'Bron(paar) #2'!$M26*'Bron(paar) #2'!$O26)+IF('Bron(paar) #3'!$O26="",0,'Bron(paar) #3'!$M26*'Bron(paar) #3'!$O26)+IF('Bron(paar) #4'!$O26="",0,'Bron(paar) #4'!$M26*'Bron(paar) #4'!$O26)+IF('Bron(paar) #5'!$O26="",0,'Bron(paar) #5'!$M26*'Bron(paar) #5'!$O26)+IF('Bron(paar) #6'!$O26="",0,'Bron(paar) #6'!$M26*'Bron(paar) #6'!$O26)+IF('Bron(paar) #7'!$O26="",0,'Bron(paar) #7'!$M26*'Bron(paar) #7'!$O26)+IF('Bron(paar) #8'!$O26="",0,'Bron(paar) #8'!$M26*'Bron(paar) #8'!$O26)+IF('Bron(paar) #9'!$O26="",0,'Bron(paar) #9'!$M26*'Bron(paar) #9'!$O26)+IF('Bron(paar) #10'!$O26="",0,'Bron(paar) #10'!$M26*'Bron(paar) #10'!$O26))/$AO36)</f>
        <v/>
      </c>
      <c r="P36" s="71" t="str">
        <f>IF(SUM('Bron(paar) #1'!$P26,'Bron(paar) #2'!$P26,'Bron(paar) #3'!$P26,'Bron(paar) #4'!$P26,'Bron(paar) #5'!$P26,'Bron(paar) #6'!$P26,'Bron(paar) #7'!$P26,'Bron(paar) #8'!$P26,'Bron(paar) #9'!$P26,'Bron(paar) #10'!$P26)=0,IF(COUNT('Bron(paar) #1'!$P26,'Bron(paar) #2'!$P26,'Bron(paar) #3'!$P26,'Bron(paar) #4'!$P26,'Bron(paar) #5'!$P26,'Bron(paar) #6'!$P26,'Bron(paar) #7'!$P26,'Bron(paar) #8'!$P26,'Bron(paar) #9'!$P26,'Bron(paar) #10'!$P26)&gt;0,0,""),SUM('Bron(paar) #1'!$P26,'Bron(paar) #2'!$P26,'Bron(paar) #3'!$P26,'Bron(paar) #4'!$P26,'Bron(paar) #5'!$P26,'Bron(paar) #6'!$P26,'Bron(paar) #7'!$P26,'Bron(paar) #8'!$P26,'Bron(paar) #9'!$P26,'Bron(paar) #10'!$P26))</f>
        <v/>
      </c>
      <c r="Q36" s="73" t="str">
        <f>IF(SUM('Bron(paar) #1'!$Q26,'Bron(paar) #2'!$Q26,'Bron(paar) #3'!$Q26,'Bron(paar) #4'!$Q26,'Bron(paar) #5'!$Q26,'Bron(paar) #6'!$Q26,'Bron(paar) #7'!$Q26,'Bron(paar) #8'!$Q26,'Bron(paar) #9'!$Q26,'Bron(paar) #10'!$Q26)=0,"",MAX('Bron(paar) #1'!$Q26,'Bron(paar) #2'!$Q26,'Bron(paar) #3'!$Q26,'Bron(paar) #4'!$Q26,'Bron(paar) #5'!$Q26,'Bron(paar) #6'!$Q26,'Bron(paar) #7'!$Q26,'Bron(paar) #8'!$Q26,'Bron(paar) #9'!$Q26,'Bron(paar) #10'!$Q26))</f>
        <v/>
      </c>
      <c r="R36" s="3"/>
      <c r="S36" s="2"/>
      <c r="AJ36" s="66">
        <f>IF('Bron(paar) #1'!$J26="",0,'Bron(paar) #1'!$I26)+IF('Bron(paar) #2'!$J26="",0,'Bron(paar) #2'!$I26)+IF('Bron(paar) #3'!$J26="",0,'Bron(paar) #3'!$I26)+IF('Bron(paar) #4'!$J26="",0,'Bron(paar) #4'!$I26)+IF('Bron(paar) #5'!$J26="",0,'Bron(paar) #5'!$I26)+IF('Bron(paar) #6'!$J26="",0,'Bron(paar) #6'!$I26)+IF('Bron(paar) #7'!$J26="",0,'Bron(paar) #7'!$I26)+IF('Bron(paar) #8'!$J26="",0,'Bron(paar) #8'!$I26)+IF('Bron(paar) #9'!$J26="",0,'Bron(paar) #9'!$I26)+IF('Bron(paar) #10'!$J26="",0,'Bron(paar) #10'!$I26)</f>
        <v>0</v>
      </c>
      <c r="AK36" s="66">
        <f>IF('Bron(paar) #1'!$K26="",0,'Bron(paar) #1'!$I26)+IF('Bron(paar) #2'!$K26="",0,'Bron(paar) #2'!$I26)+IF('Bron(paar) #3'!$K26="",0,'Bron(paar) #3'!$I26)+IF('Bron(paar) #4'!$K26="",0,'Bron(paar) #4'!$I26)+IF('Bron(paar) #5'!$K26="",0,'Bron(paar) #5'!$I26)+IF('Bron(paar) #6'!$K26="",0,'Bron(paar) #6'!$I26)+IF('Bron(paar) #7'!$K26="",0,'Bron(paar) #7'!$I26)+IF('Bron(paar) #8'!$K26="",0,'Bron(paar) #8'!$I26)+IF('Bron(paar) #9'!$K26="",0,'Bron(paar) #9'!$I26)+IF('Bron(paar) #10'!$K26="",0,'Bron(paar) #10'!$I26)</f>
        <v>0</v>
      </c>
      <c r="AN36" s="66">
        <f>IF('Bron(paar) #1'!$N26="",0,'Bron(paar) #1'!$M26)+IF('Bron(paar) #2'!$N26="",0,'Bron(paar) #2'!$M26)+IF('Bron(paar) #3'!$N26="",0,'Bron(paar) #3'!$M26)+IF('Bron(paar) #4'!$N26="",0,'Bron(paar) #4'!$M26)+IF('Bron(paar) #5'!$N26="",0,'Bron(paar) #5'!$M26)+IF('Bron(paar) #6'!$N26="",0,'Bron(paar) #6'!$M26)+IF('Bron(paar) #7'!$N26="",0,'Bron(paar) #7'!$M26)+IF('Bron(paar) #8'!$N26="",0,'Bron(paar) #8'!$M26)+IF('Bron(paar) #9'!$N26="",0,'Bron(paar) #9'!$M26)+IF('Bron(paar) #10'!$N26="",0,'Bron(paar) #10'!$M26)</f>
        <v>0</v>
      </c>
      <c r="AO36" s="66">
        <f>IF('Bron(paar) #1'!$O26="",0,'Bron(paar) #1'!$M26)+IF('Bron(paar) #2'!$O26="",0,'Bron(paar) #2'!$M26)+IF('Bron(paar) #3'!$O26="",0,'Bron(paar) #3'!$M26)+IF('Bron(paar) #4'!$O26="",0,'Bron(paar) #4'!$M26)+IF('Bron(paar) #5'!$O26="",0,'Bron(paar) #5'!$M26)+IF('Bron(paar) #6'!$O26="",0,'Bron(paar) #6'!$M26)+IF('Bron(paar) #7'!$O26="",0,'Bron(paar) #7'!$M26)+IF('Bron(paar) #8'!$O26="",0,'Bron(paar) #8'!$M26)+IF('Bron(paar) #9'!$O26="",0,'Bron(paar) #9'!$M26)+IF('Bron(paar) #10'!$O26="",0,'Bron(paar) #10'!$M26)</f>
        <v>0</v>
      </c>
    </row>
    <row r="37" spans="2:41" x14ac:dyDescent="0.2">
      <c r="B37" s="2"/>
      <c r="C37" s="3"/>
      <c r="D37" s="7" t="s">
        <v>40</v>
      </c>
      <c r="E37" s="30" t="str">
        <f>IF(SUM('Bron(paar) #1'!$E27,'Bron(paar) #2'!$E27,'Bron(paar) #3'!$E27,'Bron(paar) #4'!$E27,'Bron(paar) #5'!$E27,'Bron(paar) #6'!$E27,'Bron(paar) #7'!$E27,'Bron(paar) #8'!$E27,'Bron(paar) #9'!$E27,'Bron(paar) #10'!$E27)=0,IF(COUNT('Bron(paar) #1'!$E27,'Bron(paar) #2'!$E27,'Bron(paar) #3'!$E27,'Bron(paar) #4'!$E27,'Bron(paar) #5'!$E27,'Bron(paar) #6'!$E27,'Bron(paar) #7'!$E27,'Bron(paar) #8'!$E27,'Bron(paar) #9'!$E27,'Bron(paar) #10'!$E27)&gt;0,0,""),CONCATENATE("≤",SUM('Bron(paar) #1'!$E27,'Bron(paar) #2'!$E27,'Bron(paar) #3'!$E27,'Bron(paar) #4'!$E27,'Bron(paar) #5'!$E27,'Bron(paar) #6'!$E27,'Bron(paar) #7'!$E27,'Bron(paar) #8'!$E27,'Bron(paar) #9'!$E27,'Bron(paar) #10'!$E27)))</f>
        <v/>
      </c>
      <c r="F37" s="68" t="str">
        <f>IF(SUM('Bron(paar) #1'!$F27,'Bron(paar) #2'!$F27,'Bron(paar) #3'!$F27,'Bron(paar) #4'!$F27,'Bron(paar) #5'!$F27,'Bron(paar) #6'!$F27,'Bron(paar) #7'!$F27,'Bron(paar) #8'!$F27,'Bron(paar) #9'!$F27,'Bron(paar) #10'!$F27)=0,IF(COUNT('Bron(paar) #1'!$F27,'Bron(paar) #2'!$F27,'Bron(paar) #3'!$F27,'Bron(paar) #4'!$F27,'Bron(paar) #5'!$F27,'Bron(paar) #6'!$F27,'Bron(paar) #7'!$F27,'Bron(paar) #8'!$F27,'Bron(paar) #9'!$F27,'Bron(paar) #10'!$F27)&gt;0,0,""),SUM('Bron(paar) #1'!$F27,'Bron(paar) #2'!$F27,'Bron(paar) #3'!$F27,'Bron(paar) #4'!$F27,'Bron(paar) #5'!$F27,'Bron(paar) #6'!$F27,'Bron(paar) #7'!$F27,'Bron(paar) #8'!$F27,'Bron(paar) #9'!$F27,'Bron(paar) #10'!$F27))</f>
        <v/>
      </c>
      <c r="G37" s="111" t="str">
        <f>IF(SUM('Bron(paar) #1'!$G27,'Bron(paar) #2'!$G27,'Bron(paar) #3'!$G27,'Bron(paar) #4'!$G27,'Bron(paar) #5'!$G27,'Bron(paar) #6'!$G27,'Bron(paar) #7'!$G27,'Bron(paar) #8'!$G27,'Bron(paar) #9'!$G27,'Bron(paar) #10'!$G27)=0,IF(COUNT('Bron(paar) #1'!$G27,'Bron(paar) #2'!$G27,'Bron(paar) #3'!$G27,'Bron(paar) #4'!$G27,'Bron(paar) #5'!$G27,'Bron(paar) #6'!$G27,'Bron(paar) #7'!$G27,'Bron(paar) #8'!$G27,'Bron(paar) #9'!$G27,'Bron(paar) #10'!$G27)&gt;0,0,""),SUM('Bron(paar) #1'!$G27,'Bron(paar) #2'!$G27,'Bron(paar) #3'!$G27,'Bron(paar) #4'!$G27,'Bron(paar) #5'!$G27,'Bron(paar) #6'!$G27,'Bron(paar) #7'!$G27,'Bron(paar) #8'!$G27,'Bron(paar) #9'!$G27,'Bron(paar) #10'!$G27))</f>
        <v/>
      </c>
      <c r="H37" s="112"/>
      <c r="I37" s="69" t="str">
        <f>IF(SUM('Bron(paar) #1'!$I27,'Bron(paar) #2'!$I27,'Bron(paar) #3'!$I27,'Bron(paar) #4'!$I27,'Bron(paar) #5'!$I27,'Bron(paar) #6'!$I27,'Bron(paar) #7'!$I27,'Bron(paar) #8'!$I27,'Bron(paar) #9'!$I27,'Bron(paar) #10'!$I27)=0,IF(COUNT('Bron(paar) #1'!$I27,'Bron(paar) #2'!$I27,'Bron(paar) #3'!$I27,'Bron(paar) #4'!$I27,'Bron(paar) #5'!$I27,'Bron(paar) #6'!$I27,'Bron(paar) #7'!$I27,'Bron(paar) #8'!$I27,'Bron(paar) #9'!$I27,'Bron(paar) #10'!$I27)&gt;0,0,""),SUM('Bron(paar) #1'!$I27,'Bron(paar) #2'!$I27,'Bron(paar) #3'!$I27,'Bron(paar) #4'!$I27,'Bron(paar) #5'!$I27,'Bron(paar) #6'!$I27,'Bron(paar) #7'!$I27,'Bron(paar) #8'!$I27,'Bron(paar) #9'!$I27,'Bron(paar) #10'!$I27))</f>
        <v/>
      </c>
      <c r="J37" s="70" t="str">
        <f>IF((IF('Bron(paar) #1'!$J27="",0,'Bron(paar) #1'!$I27*'Bron(paar) #1'!$J27)+IF('Bron(paar) #2'!$J27="",0,'Bron(paar) #2'!$I27*'Bron(paar) #2'!$J27)+IF('Bron(paar) #3'!$J27="",0,'Bron(paar) #3'!$I27*'Bron(paar) #3'!$J27)+IF('Bron(paar) #4'!$J27="",0,'Bron(paar) #4'!$I27*'Bron(paar) #4'!$J27)+IF('Bron(paar) #5'!$J27="",0,'Bron(paar) #5'!$I27*'Bron(paar) #5'!$J27)+IF('Bron(paar) #6'!$J27="",0,'Bron(paar) #6'!$I27*'Bron(paar) #6'!$J27)+IF('Bron(paar) #7'!$J27="",0,'Bron(paar) #7'!$I27*'Bron(paar) #7'!$J27)+IF('Bron(paar) #8'!$J27="",0,'Bron(paar) #8'!$I27*'Bron(paar) #8'!$J27)+IF('Bron(paar) #9'!$J27="",0,'Bron(paar) #9'!$I27*'Bron(paar) #9'!$J27)+IF('Bron(paar) #10'!$J27="",0,'Bron(paar) #10'!$I27*'Bron(paar) #10'!$J27))=0,"",(IF('Bron(paar) #1'!$J27="",0,'Bron(paar) #1'!$I27*'Bron(paar) #1'!$J27)+IF('Bron(paar) #2'!$J27="",0,'Bron(paar) #2'!$I27*'Bron(paar) #2'!$J27)+IF('Bron(paar) #3'!$J27="",0,'Bron(paar) #3'!$I27*'Bron(paar) #3'!$J27)+IF('Bron(paar) #4'!$J27="",0,'Bron(paar) #4'!$I27*'Bron(paar) #4'!$J27)+IF('Bron(paar) #5'!$J27="",0,'Bron(paar) #5'!$I27*'Bron(paar) #5'!$J27)+IF('Bron(paar) #6'!$J27="",0,'Bron(paar) #6'!$I27*'Bron(paar) #6'!$J27)+IF('Bron(paar) #7'!$J27="",0,'Bron(paar) #7'!$I27*'Bron(paar) #7'!$J27)+IF('Bron(paar) #8'!$J27="",0,'Bron(paar) #8'!$I27*'Bron(paar) #8'!$J27)+IF('Bron(paar) #9'!$J27="",0,'Bron(paar) #9'!$I27*'Bron(paar) #9'!$J27)+IF('Bron(paar) #10'!$J27="",0,'Bron(paar) #10'!$I27*'Bron(paar) #10'!$J27))/$AJ37)</f>
        <v/>
      </c>
      <c r="K37" s="70" t="str">
        <f>IF((IF('Bron(paar) #1'!$K27="",0,'Bron(paar) #1'!$I27*'Bron(paar) #1'!$K27)+IF('Bron(paar) #2'!$K27="",0,'Bron(paar) #2'!$I27*'Bron(paar) #2'!$K27)+IF('Bron(paar) #3'!$K27="",0,'Bron(paar) #3'!$I27*'Bron(paar) #3'!$K27)+IF('Bron(paar) #4'!$K27="",0,'Bron(paar) #4'!$I27*'Bron(paar) #4'!$K27)+IF('Bron(paar) #5'!$K27="",0,'Bron(paar) #5'!$I27*'Bron(paar) #5'!$K27)+IF('Bron(paar) #6'!$K27="",0,'Bron(paar) #6'!$I27*'Bron(paar) #6'!$K27)+IF('Bron(paar) #7'!$K27="",0,'Bron(paar) #7'!$I27*'Bron(paar) #7'!$K27)+IF('Bron(paar) #8'!$K27="",0,'Bron(paar) #8'!$I27*'Bron(paar) #8'!$K27)+IF('Bron(paar) #9'!$K27="",0,'Bron(paar) #9'!$I27*'Bron(paar) #9'!$K27)+IF('Bron(paar) #10'!$K27="",0,'Bron(paar) #10'!$I27*'Bron(paar) #10'!$K27))=0,"",(IF('Bron(paar) #1'!$K27="",0,'Bron(paar) #1'!$I27*'Bron(paar) #1'!$K27)+IF('Bron(paar) #2'!$K27="",0,'Bron(paar) #2'!$I27*'Bron(paar) #2'!$K27)+IF('Bron(paar) #3'!$K27="",0,'Bron(paar) #3'!$I27*'Bron(paar) #3'!$K27)+IF('Bron(paar) #4'!$K27="",0,'Bron(paar) #4'!$I27*'Bron(paar) #4'!$K27)+IF('Bron(paar) #5'!$K27="",0,'Bron(paar) #5'!$I27*'Bron(paar) #5'!$K27)+IF('Bron(paar) #6'!$K27="",0,'Bron(paar) #6'!$I27*'Bron(paar) #6'!$K27)+IF('Bron(paar) #7'!$K27="",0,'Bron(paar) #7'!$I27*'Bron(paar) #7'!$K27)+IF('Bron(paar) #8'!$K27="",0,'Bron(paar) #8'!$I27*'Bron(paar) #8'!$K27)+IF('Bron(paar) #9'!$K27="",0,'Bron(paar) #9'!$I27*'Bron(paar) #9'!$K27)+IF('Bron(paar) #10'!$K27="",0,'Bron(paar) #10'!$I27*'Bron(paar) #10'!$K27))/$AK37)</f>
        <v/>
      </c>
      <c r="L37" s="69" t="str">
        <f>IF(SUM('Bron(paar) #1'!$L27,'Bron(paar) #2'!$L27,'Bron(paar) #3'!$L27,'Bron(paar) #4'!$L27,'Bron(paar) #5'!$L27,'Bron(paar) #6'!$L27,'Bron(paar) #7'!$L27,'Bron(paar) #8'!$L27,'Bron(paar) #9'!$L27,'Bron(paar) #10'!$L27)=0,IF(COUNT('Bron(paar) #1'!$L27,'Bron(paar) #2'!$L27,'Bron(paar) #3'!$L27,'Bron(paar) #4'!$L27,'Bron(paar) #5'!$L27,'Bron(paar) #6'!$L27,'Bron(paar) #7'!$L27,'Bron(paar) #8'!$L27,'Bron(paar) #9'!$L27,'Bron(paar) #10'!$L27)&gt;0,0,""),SUM('Bron(paar) #1'!$L27,'Bron(paar) #2'!$L27,'Bron(paar) #3'!$L27,'Bron(paar) #4'!$L27,'Bron(paar) #5'!$L27,'Bron(paar) #6'!$L27,'Bron(paar) #7'!$L27,'Bron(paar) #8'!$L27,'Bron(paar) #9'!$L27,'Bron(paar) #10'!$L27))</f>
        <v/>
      </c>
      <c r="M37" s="71" t="str">
        <f>IF(SUM('Bron(paar) #1'!$M27,'Bron(paar) #2'!$M27,'Bron(paar) #3'!$M27,'Bron(paar) #4'!$M27,'Bron(paar) #5'!$M27,'Bron(paar) #6'!$M27,'Bron(paar) #7'!$M27,'Bron(paar) #8'!$M27,'Bron(paar) #9'!$M27,'Bron(paar) #10'!$M27)=0,IF(COUNT('Bron(paar) #1'!$M27,'Bron(paar) #2'!$M27,'Bron(paar) #3'!$M27,'Bron(paar) #4'!$M27,'Bron(paar) #5'!$M27,'Bron(paar) #6'!$M27,'Bron(paar) #7'!$M27,'Bron(paar) #8'!$M27,'Bron(paar) #9'!$M27,'Bron(paar) #10'!$M27)&gt;0,0,""),SUM('Bron(paar) #1'!$M27,'Bron(paar) #2'!$M27,'Bron(paar) #3'!$M27,'Bron(paar) #4'!$M27,'Bron(paar) #5'!$M27,'Bron(paar) #6'!$M27,'Bron(paar) #7'!$M27,'Bron(paar) #8'!$M27,'Bron(paar) #9'!$M27,'Bron(paar) #10'!$M27))</f>
        <v/>
      </c>
      <c r="N37" s="72" t="str">
        <f>IF((IF('Bron(paar) #1'!$N27="",0,'Bron(paar) #1'!$M27*'Bron(paar) #1'!$N27)+IF('Bron(paar) #2'!$N27="",0,'Bron(paar) #2'!$M27*'Bron(paar) #2'!$N27)+IF('Bron(paar) #3'!$N27="",0,'Bron(paar) #3'!$M27*'Bron(paar) #3'!$N27)+IF('Bron(paar) #4'!$N27="",0,'Bron(paar) #4'!$M27*'Bron(paar) #4'!$N27)+IF('Bron(paar) #5'!$N27="",0,'Bron(paar) #5'!$M27*'Bron(paar) #5'!$N27)+IF('Bron(paar) #6'!$N27="",0,'Bron(paar) #6'!$M27*'Bron(paar) #6'!$N27)+IF('Bron(paar) #7'!$N27="",0,'Bron(paar) #7'!$M27*'Bron(paar) #7'!$N27)+IF('Bron(paar) #8'!$N27="",0,'Bron(paar) #8'!$M27*'Bron(paar) #8'!$N27)+IF('Bron(paar) #9'!$N27="",0,'Bron(paar) #9'!$M27*'Bron(paar) #9'!$N27)+IF('Bron(paar) #10'!$N27="",0,'Bron(paar) #10'!$M27*'Bron(paar) #10'!$N27))=0,"",(IF('Bron(paar) #1'!$N27="",0,'Bron(paar) #1'!$M27*'Bron(paar) #1'!$N27)+IF('Bron(paar) #2'!$N27="",0,'Bron(paar) #2'!$M27*'Bron(paar) #2'!$N27)+IF('Bron(paar) #3'!$N27="",0,'Bron(paar) #3'!$M27*'Bron(paar) #3'!$N27)+IF('Bron(paar) #4'!$N27="",0,'Bron(paar) #4'!$M27*'Bron(paar) #4'!$N27)+IF('Bron(paar) #5'!$N27="",0,'Bron(paar) #5'!$M27*'Bron(paar) #5'!$N27)+IF('Bron(paar) #6'!$N27="",0,'Bron(paar) #6'!$M27*'Bron(paar) #6'!$N27)+IF('Bron(paar) #7'!$N27="",0,'Bron(paar) #7'!$M27*'Bron(paar) #7'!$N27)+IF('Bron(paar) #8'!$N27="",0,'Bron(paar) #8'!$M27*'Bron(paar) #8'!$N27)+IF('Bron(paar) #9'!$N27="",0,'Bron(paar) #9'!$M27*'Bron(paar) #9'!$N27)+IF('Bron(paar) #10'!$N27="",0,'Bron(paar) #10'!$M27*'Bron(paar) #10'!$N27))/$AN37)</f>
        <v/>
      </c>
      <c r="O37" s="72" t="str">
        <f>IF((IF('Bron(paar) #1'!$O27="",0,'Bron(paar) #1'!$M27*'Bron(paar) #1'!$O27)+IF('Bron(paar) #2'!$O27="",0,'Bron(paar) #2'!$M27*'Bron(paar) #2'!$O27)+IF('Bron(paar) #3'!$O27="",0,'Bron(paar) #3'!$M27*'Bron(paar) #3'!$O27)+IF('Bron(paar) #4'!$O27="",0,'Bron(paar) #4'!$M27*'Bron(paar) #4'!$O27)+IF('Bron(paar) #5'!$O27="",0,'Bron(paar) #5'!$M27*'Bron(paar) #5'!$O27)+IF('Bron(paar) #6'!$O27="",0,'Bron(paar) #6'!$M27*'Bron(paar) #6'!$O27)+IF('Bron(paar) #7'!$O27="",0,'Bron(paar) #7'!$M27*'Bron(paar) #7'!$O27)+IF('Bron(paar) #8'!$O27="",0,'Bron(paar) #8'!$M27*'Bron(paar) #8'!$O27)+IF('Bron(paar) #9'!$O27="",0,'Bron(paar) #9'!$M27*'Bron(paar) #9'!$O27)+IF('Bron(paar) #10'!$O27="",0,'Bron(paar) #10'!$M27*'Bron(paar) #10'!$O27))=0,"",(IF('Bron(paar) #1'!$O27="",0,'Bron(paar) #1'!$M27*'Bron(paar) #1'!$O27)+IF('Bron(paar) #2'!$O27="",0,'Bron(paar) #2'!$M27*'Bron(paar) #2'!$O27)+IF('Bron(paar) #3'!$O27="",0,'Bron(paar) #3'!$M27*'Bron(paar) #3'!$O27)+IF('Bron(paar) #4'!$O27="",0,'Bron(paar) #4'!$M27*'Bron(paar) #4'!$O27)+IF('Bron(paar) #5'!$O27="",0,'Bron(paar) #5'!$M27*'Bron(paar) #5'!$O27)+IF('Bron(paar) #6'!$O27="",0,'Bron(paar) #6'!$M27*'Bron(paar) #6'!$O27)+IF('Bron(paar) #7'!$O27="",0,'Bron(paar) #7'!$M27*'Bron(paar) #7'!$O27)+IF('Bron(paar) #8'!$O27="",0,'Bron(paar) #8'!$M27*'Bron(paar) #8'!$O27)+IF('Bron(paar) #9'!$O27="",0,'Bron(paar) #9'!$M27*'Bron(paar) #9'!$O27)+IF('Bron(paar) #10'!$O27="",0,'Bron(paar) #10'!$M27*'Bron(paar) #10'!$O27))/$AO37)</f>
        <v/>
      </c>
      <c r="P37" s="71" t="str">
        <f>IF(SUM('Bron(paar) #1'!$P27,'Bron(paar) #2'!$P27,'Bron(paar) #3'!$P27,'Bron(paar) #4'!$P27,'Bron(paar) #5'!$P27,'Bron(paar) #6'!$P27,'Bron(paar) #7'!$P27,'Bron(paar) #8'!$P27,'Bron(paar) #9'!$P27,'Bron(paar) #10'!$P27)=0,IF(COUNT('Bron(paar) #1'!$P27,'Bron(paar) #2'!$P27,'Bron(paar) #3'!$P27,'Bron(paar) #4'!$P27,'Bron(paar) #5'!$P27,'Bron(paar) #6'!$P27,'Bron(paar) #7'!$P27,'Bron(paar) #8'!$P27,'Bron(paar) #9'!$P27,'Bron(paar) #10'!$P27)&gt;0,0,""),SUM('Bron(paar) #1'!$P27,'Bron(paar) #2'!$P27,'Bron(paar) #3'!$P27,'Bron(paar) #4'!$P27,'Bron(paar) #5'!$P27,'Bron(paar) #6'!$P27,'Bron(paar) #7'!$P27,'Bron(paar) #8'!$P27,'Bron(paar) #9'!$P27,'Bron(paar) #10'!$P27))</f>
        <v/>
      </c>
      <c r="Q37" s="73" t="str">
        <f>IF(SUM('Bron(paar) #1'!$Q27,'Bron(paar) #2'!$Q27,'Bron(paar) #3'!$Q27,'Bron(paar) #4'!$Q27,'Bron(paar) #5'!$Q27,'Bron(paar) #6'!$Q27,'Bron(paar) #7'!$Q27,'Bron(paar) #8'!$Q27,'Bron(paar) #9'!$Q27,'Bron(paar) #10'!$Q27)=0,"",MAX('Bron(paar) #1'!$Q27,'Bron(paar) #2'!$Q27,'Bron(paar) #3'!$Q27,'Bron(paar) #4'!$Q27,'Bron(paar) #5'!$Q27,'Bron(paar) #6'!$Q27,'Bron(paar) #7'!$Q27,'Bron(paar) #8'!$Q27,'Bron(paar) #9'!$Q27,'Bron(paar) #10'!$Q27))</f>
        <v/>
      </c>
      <c r="R37" s="3"/>
      <c r="S37" s="2"/>
      <c r="AJ37" s="66">
        <f>IF('Bron(paar) #1'!$J27="",0,'Bron(paar) #1'!$I27)+IF('Bron(paar) #2'!$J27="",0,'Bron(paar) #2'!$I27)+IF('Bron(paar) #3'!$J27="",0,'Bron(paar) #3'!$I27)+IF('Bron(paar) #4'!$J27="",0,'Bron(paar) #4'!$I27)+IF('Bron(paar) #5'!$J27="",0,'Bron(paar) #5'!$I27)+IF('Bron(paar) #6'!$J27="",0,'Bron(paar) #6'!$I27)+IF('Bron(paar) #7'!$J27="",0,'Bron(paar) #7'!$I27)+IF('Bron(paar) #8'!$J27="",0,'Bron(paar) #8'!$I27)+IF('Bron(paar) #9'!$J27="",0,'Bron(paar) #9'!$I27)+IF('Bron(paar) #10'!$J27="",0,'Bron(paar) #10'!$I27)</f>
        <v>0</v>
      </c>
      <c r="AK37" s="66">
        <f>IF('Bron(paar) #1'!$K27="",0,'Bron(paar) #1'!$I27)+IF('Bron(paar) #2'!$K27="",0,'Bron(paar) #2'!$I27)+IF('Bron(paar) #3'!$K27="",0,'Bron(paar) #3'!$I27)+IF('Bron(paar) #4'!$K27="",0,'Bron(paar) #4'!$I27)+IF('Bron(paar) #5'!$K27="",0,'Bron(paar) #5'!$I27)+IF('Bron(paar) #6'!$K27="",0,'Bron(paar) #6'!$I27)+IF('Bron(paar) #7'!$K27="",0,'Bron(paar) #7'!$I27)+IF('Bron(paar) #8'!$K27="",0,'Bron(paar) #8'!$I27)+IF('Bron(paar) #9'!$K27="",0,'Bron(paar) #9'!$I27)+IF('Bron(paar) #10'!$K27="",0,'Bron(paar) #10'!$I27)</f>
        <v>0</v>
      </c>
      <c r="AN37" s="66">
        <f>IF('Bron(paar) #1'!$N27="",0,'Bron(paar) #1'!$M27)+IF('Bron(paar) #2'!$N27="",0,'Bron(paar) #2'!$M27)+IF('Bron(paar) #3'!$N27="",0,'Bron(paar) #3'!$M27)+IF('Bron(paar) #4'!$N27="",0,'Bron(paar) #4'!$M27)+IF('Bron(paar) #5'!$N27="",0,'Bron(paar) #5'!$M27)+IF('Bron(paar) #6'!$N27="",0,'Bron(paar) #6'!$M27)+IF('Bron(paar) #7'!$N27="",0,'Bron(paar) #7'!$M27)+IF('Bron(paar) #8'!$N27="",0,'Bron(paar) #8'!$M27)+IF('Bron(paar) #9'!$N27="",0,'Bron(paar) #9'!$M27)+IF('Bron(paar) #10'!$N27="",0,'Bron(paar) #10'!$M27)</f>
        <v>0</v>
      </c>
      <c r="AO37" s="66">
        <f>IF('Bron(paar) #1'!$O27="",0,'Bron(paar) #1'!$M27)+IF('Bron(paar) #2'!$O27="",0,'Bron(paar) #2'!$M27)+IF('Bron(paar) #3'!$O27="",0,'Bron(paar) #3'!$M27)+IF('Bron(paar) #4'!$O27="",0,'Bron(paar) #4'!$M27)+IF('Bron(paar) #5'!$O27="",0,'Bron(paar) #5'!$M27)+IF('Bron(paar) #6'!$O27="",0,'Bron(paar) #6'!$M27)+IF('Bron(paar) #7'!$O27="",0,'Bron(paar) #7'!$M27)+IF('Bron(paar) #8'!$O27="",0,'Bron(paar) #8'!$M27)+IF('Bron(paar) #9'!$O27="",0,'Bron(paar) #9'!$M27)+IF('Bron(paar) #10'!$O27="",0,'Bron(paar) #10'!$M27)</f>
        <v>0</v>
      </c>
    </row>
    <row r="38" spans="2:41" x14ac:dyDescent="0.2">
      <c r="B38" s="2"/>
      <c r="C38" s="3"/>
      <c r="D38" s="7" t="s">
        <v>41</v>
      </c>
      <c r="E38" s="30" t="str">
        <f>IF(SUM('Bron(paar) #1'!$E28,'Bron(paar) #2'!$E28,'Bron(paar) #3'!$E28,'Bron(paar) #4'!$E28,'Bron(paar) #5'!$E28,'Bron(paar) #6'!$E28,'Bron(paar) #7'!$E28,'Bron(paar) #8'!$E28,'Bron(paar) #9'!$E28,'Bron(paar) #10'!$E28)=0,IF(COUNT('Bron(paar) #1'!$E28,'Bron(paar) #2'!$E28,'Bron(paar) #3'!$E28,'Bron(paar) #4'!$E28,'Bron(paar) #5'!$E28,'Bron(paar) #6'!$E28,'Bron(paar) #7'!$E28,'Bron(paar) #8'!$E28,'Bron(paar) #9'!$E28,'Bron(paar) #10'!$E28)&gt;0,0,""),CONCATENATE("≤",SUM('Bron(paar) #1'!$E28,'Bron(paar) #2'!$E28,'Bron(paar) #3'!$E28,'Bron(paar) #4'!$E28,'Bron(paar) #5'!$E28,'Bron(paar) #6'!$E28,'Bron(paar) #7'!$E28,'Bron(paar) #8'!$E28,'Bron(paar) #9'!$E28,'Bron(paar) #10'!$E28)))</f>
        <v/>
      </c>
      <c r="F38" s="68" t="str">
        <f>IF(SUM('Bron(paar) #1'!$F28,'Bron(paar) #2'!$F28,'Bron(paar) #3'!$F28,'Bron(paar) #4'!$F28,'Bron(paar) #5'!$F28,'Bron(paar) #6'!$F28,'Bron(paar) #7'!$F28,'Bron(paar) #8'!$F28,'Bron(paar) #9'!$F28,'Bron(paar) #10'!$F28)=0,IF(COUNT('Bron(paar) #1'!$F28,'Bron(paar) #2'!$F28,'Bron(paar) #3'!$F28,'Bron(paar) #4'!$F28,'Bron(paar) #5'!$F28,'Bron(paar) #6'!$F28,'Bron(paar) #7'!$F28,'Bron(paar) #8'!$F28,'Bron(paar) #9'!$F28,'Bron(paar) #10'!$F28)&gt;0,0,""),SUM('Bron(paar) #1'!$F28,'Bron(paar) #2'!$F28,'Bron(paar) #3'!$F28,'Bron(paar) #4'!$F28,'Bron(paar) #5'!$F28,'Bron(paar) #6'!$F28,'Bron(paar) #7'!$F28,'Bron(paar) #8'!$F28,'Bron(paar) #9'!$F28,'Bron(paar) #10'!$F28))</f>
        <v/>
      </c>
      <c r="G38" s="111" t="str">
        <f>IF(SUM('Bron(paar) #1'!$G28,'Bron(paar) #2'!$G28,'Bron(paar) #3'!$G28,'Bron(paar) #4'!$G28,'Bron(paar) #5'!$G28,'Bron(paar) #6'!$G28,'Bron(paar) #7'!$G28,'Bron(paar) #8'!$G28,'Bron(paar) #9'!$G28,'Bron(paar) #10'!$G28)=0,IF(COUNT('Bron(paar) #1'!$G28,'Bron(paar) #2'!$G28,'Bron(paar) #3'!$G28,'Bron(paar) #4'!$G28,'Bron(paar) #5'!$G28,'Bron(paar) #6'!$G28,'Bron(paar) #7'!$G28,'Bron(paar) #8'!$G28,'Bron(paar) #9'!$G28,'Bron(paar) #10'!$G28)&gt;0,0,""),SUM('Bron(paar) #1'!$G28,'Bron(paar) #2'!$G28,'Bron(paar) #3'!$G28,'Bron(paar) #4'!$G28,'Bron(paar) #5'!$G28,'Bron(paar) #6'!$G28,'Bron(paar) #7'!$G28,'Bron(paar) #8'!$G28,'Bron(paar) #9'!$G28,'Bron(paar) #10'!$G28))</f>
        <v/>
      </c>
      <c r="H38" s="112"/>
      <c r="I38" s="69" t="str">
        <f>IF(SUM('Bron(paar) #1'!$I28,'Bron(paar) #2'!$I28,'Bron(paar) #3'!$I28,'Bron(paar) #4'!$I28,'Bron(paar) #5'!$I28,'Bron(paar) #6'!$I28,'Bron(paar) #7'!$I28,'Bron(paar) #8'!$I28,'Bron(paar) #9'!$I28,'Bron(paar) #10'!$I28)=0,IF(COUNT('Bron(paar) #1'!$I28,'Bron(paar) #2'!$I28,'Bron(paar) #3'!$I28,'Bron(paar) #4'!$I28,'Bron(paar) #5'!$I28,'Bron(paar) #6'!$I28,'Bron(paar) #7'!$I28,'Bron(paar) #8'!$I28,'Bron(paar) #9'!$I28,'Bron(paar) #10'!$I28)&gt;0,0,""),SUM('Bron(paar) #1'!$I28,'Bron(paar) #2'!$I28,'Bron(paar) #3'!$I28,'Bron(paar) #4'!$I28,'Bron(paar) #5'!$I28,'Bron(paar) #6'!$I28,'Bron(paar) #7'!$I28,'Bron(paar) #8'!$I28,'Bron(paar) #9'!$I28,'Bron(paar) #10'!$I28))</f>
        <v/>
      </c>
      <c r="J38" s="70" t="str">
        <f>IF((IF('Bron(paar) #1'!$J28="",0,'Bron(paar) #1'!$I28*'Bron(paar) #1'!$J28)+IF('Bron(paar) #2'!$J28="",0,'Bron(paar) #2'!$I28*'Bron(paar) #2'!$J28)+IF('Bron(paar) #3'!$J28="",0,'Bron(paar) #3'!$I28*'Bron(paar) #3'!$J28)+IF('Bron(paar) #4'!$J28="",0,'Bron(paar) #4'!$I28*'Bron(paar) #4'!$J28)+IF('Bron(paar) #5'!$J28="",0,'Bron(paar) #5'!$I28*'Bron(paar) #5'!$J28)+IF('Bron(paar) #6'!$J28="",0,'Bron(paar) #6'!$I28*'Bron(paar) #6'!$J28)+IF('Bron(paar) #7'!$J28="",0,'Bron(paar) #7'!$I28*'Bron(paar) #7'!$J28)+IF('Bron(paar) #8'!$J28="",0,'Bron(paar) #8'!$I28*'Bron(paar) #8'!$J28)+IF('Bron(paar) #9'!$J28="",0,'Bron(paar) #9'!$I28*'Bron(paar) #9'!$J28)+IF('Bron(paar) #10'!$J28="",0,'Bron(paar) #10'!$I28*'Bron(paar) #10'!$J28))=0,"",(IF('Bron(paar) #1'!$J28="",0,'Bron(paar) #1'!$I28*'Bron(paar) #1'!$J28)+IF('Bron(paar) #2'!$J28="",0,'Bron(paar) #2'!$I28*'Bron(paar) #2'!$J28)+IF('Bron(paar) #3'!$J28="",0,'Bron(paar) #3'!$I28*'Bron(paar) #3'!$J28)+IF('Bron(paar) #4'!$J28="",0,'Bron(paar) #4'!$I28*'Bron(paar) #4'!$J28)+IF('Bron(paar) #5'!$J28="",0,'Bron(paar) #5'!$I28*'Bron(paar) #5'!$J28)+IF('Bron(paar) #6'!$J28="",0,'Bron(paar) #6'!$I28*'Bron(paar) #6'!$J28)+IF('Bron(paar) #7'!$J28="",0,'Bron(paar) #7'!$I28*'Bron(paar) #7'!$J28)+IF('Bron(paar) #8'!$J28="",0,'Bron(paar) #8'!$I28*'Bron(paar) #8'!$J28)+IF('Bron(paar) #9'!$J28="",0,'Bron(paar) #9'!$I28*'Bron(paar) #9'!$J28)+IF('Bron(paar) #10'!$J28="",0,'Bron(paar) #10'!$I28*'Bron(paar) #10'!$J28))/$AJ38)</f>
        <v/>
      </c>
      <c r="K38" s="70" t="str">
        <f>IF((IF('Bron(paar) #1'!$K28="",0,'Bron(paar) #1'!$I28*'Bron(paar) #1'!$K28)+IF('Bron(paar) #2'!$K28="",0,'Bron(paar) #2'!$I28*'Bron(paar) #2'!$K28)+IF('Bron(paar) #3'!$K28="",0,'Bron(paar) #3'!$I28*'Bron(paar) #3'!$K28)+IF('Bron(paar) #4'!$K28="",0,'Bron(paar) #4'!$I28*'Bron(paar) #4'!$K28)+IF('Bron(paar) #5'!$K28="",0,'Bron(paar) #5'!$I28*'Bron(paar) #5'!$K28)+IF('Bron(paar) #6'!$K28="",0,'Bron(paar) #6'!$I28*'Bron(paar) #6'!$K28)+IF('Bron(paar) #7'!$K28="",0,'Bron(paar) #7'!$I28*'Bron(paar) #7'!$K28)+IF('Bron(paar) #8'!$K28="",0,'Bron(paar) #8'!$I28*'Bron(paar) #8'!$K28)+IF('Bron(paar) #9'!$K28="",0,'Bron(paar) #9'!$I28*'Bron(paar) #9'!$K28)+IF('Bron(paar) #10'!$K28="",0,'Bron(paar) #10'!$I28*'Bron(paar) #10'!$K28))=0,"",(IF('Bron(paar) #1'!$K28="",0,'Bron(paar) #1'!$I28*'Bron(paar) #1'!$K28)+IF('Bron(paar) #2'!$K28="",0,'Bron(paar) #2'!$I28*'Bron(paar) #2'!$K28)+IF('Bron(paar) #3'!$K28="",0,'Bron(paar) #3'!$I28*'Bron(paar) #3'!$K28)+IF('Bron(paar) #4'!$K28="",0,'Bron(paar) #4'!$I28*'Bron(paar) #4'!$K28)+IF('Bron(paar) #5'!$K28="",0,'Bron(paar) #5'!$I28*'Bron(paar) #5'!$K28)+IF('Bron(paar) #6'!$K28="",0,'Bron(paar) #6'!$I28*'Bron(paar) #6'!$K28)+IF('Bron(paar) #7'!$K28="",0,'Bron(paar) #7'!$I28*'Bron(paar) #7'!$K28)+IF('Bron(paar) #8'!$K28="",0,'Bron(paar) #8'!$I28*'Bron(paar) #8'!$K28)+IF('Bron(paar) #9'!$K28="",0,'Bron(paar) #9'!$I28*'Bron(paar) #9'!$K28)+IF('Bron(paar) #10'!$K28="",0,'Bron(paar) #10'!$I28*'Bron(paar) #10'!$K28))/$AK38)</f>
        <v/>
      </c>
      <c r="L38" s="69" t="str">
        <f>IF(SUM('Bron(paar) #1'!$L28,'Bron(paar) #2'!$L28,'Bron(paar) #3'!$L28,'Bron(paar) #4'!$L28,'Bron(paar) #5'!$L28,'Bron(paar) #6'!$L28,'Bron(paar) #7'!$L28,'Bron(paar) #8'!$L28,'Bron(paar) #9'!$L28,'Bron(paar) #10'!$L28)=0,IF(COUNT('Bron(paar) #1'!$L28,'Bron(paar) #2'!$L28,'Bron(paar) #3'!$L28,'Bron(paar) #4'!$L28,'Bron(paar) #5'!$L28,'Bron(paar) #6'!$L28,'Bron(paar) #7'!$L28,'Bron(paar) #8'!$L28,'Bron(paar) #9'!$L28,'Bron(paar) #10'!$L28)&gt;0,0,""),SUM('Bron(paar) #1'!$L28,'Bron(paar) #2'!$L28,'Bron(paar) #3'!$L28,'Bron(paar) #4'!$L28,'Bron(paar) #5'!$L28,'Bron(paar) #6'!$L28,'Bron(paar) #7'!$L28,'Bron(paar) #8'!$L28,'Bron(paar) #9'!$L28,'Bron(paar) #10'!$L28))</f>
        <v/>
      </c>
      <c r="M38" s="71" t="str">
        <f>IF(SUM('Bron(paar) #1'!$M28,'Bron(paar) #2'!$M28,'Bron(paar) #3'!$M28,'Bron(paar) #4'!$M28,'Bron(paar) #5'!$M28,'Bron(paar) #6'!$M28,'Bron(paar) #7'!$M28,'Bron(paar) #8'!$M28,'Bron(paar) #9'!$M28,'Bron(paar) #10'!$M28)=0,IF(COUNT('Bron(paar) #1'!$M28,'Bron(paar) #2'!$M28,'Bron(paar) #3'!$M28,'Bron(paar) #4'!$M28,'Bron(paar) #5'!$M28,'Bron(paar) #6'!$M28,'Bron(paar) #7'!$M28,'Bron(paar) #8'!$M28,'Bron(paar) #9'!$M28,'Bron(paar) #10'!$M28)&gt;0,0,""),SUM('Bron(paar) #1'!$M28,'Bron(paar) #2'!$M28,'Bron(paar) #3'!$M28,'Bron(paar) #4'!$M28,'Bron(paar) #5'!$M28,'Bron(paar) #6'!$M28,'Bron(paar) #7'!$M28,'Bron(paar) #8'!$M28,'Bron(paar) #9'!$M28,'Bron(paar) #10'!$M28))</f>
        <v/>
      </c>
      <c r="N38" s="72" t="str">
        <f>IF((IF('Bron(paar) #1'!$N28="",0,'Bron(paar) #1'!$M28*'Bron(paar) #1'!$N28)+IF('Bron(paar) #2'!$N28="",0,'Bron(paar) #2'!$M28*'Bron(paar) #2'!$N28)+IF('Bron(paar) #3'!$N28="",0,'Bron(paar) #3'!$M28*'Bron(paar) #3'!$N28)+IF('Bron(paar) #4'!$N28="",0,'Bron(paar) #4'!$M28*'Bron(paar) #4'!$N28)+IF('Bron(paar) #5'!$N28="",0,'Bron(paar) #5'!$M28*'Bron(paar) #5'!$N28)+IF('Bron(paar) #6'!$N28="",0,'Bron(paar) #6'!$M28*'Bron(paar) #6'!$N28)+IF('Bron(paar) #7'!$N28="",0,'Bron(paar) #7'!$M28*'Bron(paar) #7'!$N28)+IF('Bron(paar) #8'!$N28="",0,'Bron(paar) #8'!$M28*'Bron(paar) #8'!$N28)+IF('Bron(paar) #9'!$N28="",0,'Bron(paar) #9'!$M28*'Bron(paar) #9'!$N28)+IF('Bron(paar) #10'!$N28="",0,'Bron(paar) #10'!$M28*'Bron(paar) #10'!$N28))=0,"",(IF('Bron(paar) #1'!$N28="",0,'Bron(paar) #1'!$M28*'Bron(paar) #1'!$N28)+IF('Bron(paar) #2'!$N28="",0,'Bron(paar) #2'!$M28*'Bron(paar) #2'!$N28)+IF('Bron(paar) #3'!$N28="",0,'Bron(paar) #3'!$M28*'Bron(paar) #3'!$N28)+IF('Bron(paar) #4'!$N28="",0,'Bron(paar) #4'!$M28*'Bron(paar) #4'!$N28)+IF('Bron(paar) #5'!$N28="",0,'Bron(paar) #5'!$M28*'Bron(paar) #5'!$N28)+IF('Bron(paar) #6'!$N28="",0,'Bron(paar) #6'!$M28*'Bron(paar) #6'!$N28)+IF('Bron(paar) #7'!$N28="",0,'Bron(paar) #7'!$M28*'Bron(paar) #7'!$N28)+IF('Bron(paar) #8'!$N28="",0,'Bron(paar) #8'!$M28*'Bron(paar) #8'!$N28)+IF('Bron(paar) #9'!$N28="",0,'Bron(paar) #9'!$M28*'Bron(paar) #9'!$N28)+IF('Bron(paar) #10'!$N28="",0,'Bron(paar) #10'!$M28*'Bron(paar) #10'!$N28))/$AN38)</f>
        <v/>
      </c>
      <c r="O38" s="72" t="str">
        <f>IF((IF('Bron(paar) #1'!$O28="",0,'Bron(paar) #1'!$M28*'Bron(paar) #1'!$O28)+IF('Bron(paar) #2'!$O28="",0,'Bron(paar) #2'!$M28*'Bron(paar) #2'!$O28)+IF('Bron(paar) #3'!$O28="",0,'Bron(paar) #3'!$M28*'Bron(paar) #3'!$O28)+IF('Bron(paar) #4'!$O28="",0,'Bron(paar) #4'!$M28*'Bron(paar) #4'!$O28)+IF('Bron(paar) #5'!$O28="",0,'Bron(paar) #5'!$M28*'Bron(paar) #5'!$O28)+IF('Bron(paar) #6'!$O28="",0,'Bron(paar) #6'!$M28*'Bron(paar) #6'!$O28)+IF('Bron(paar) #7'!$O28="",0,'Bron(paar) #7'!$M28*'Bron(paar) #7'!$O28)+IF('Bron(paar) #8'!$O28="",0,'Bron(paar) #8'!$M28*'Bron(paar) #8'!$O28)+IF('Bron(paar) #9'!$O28="",0,'Bron(paar) #9'!$M28*'Bron(paar) #9'!$O28)+IF('Bron(paar) #10'!$O28="",0,'Bron(paar) #10'!$M28*'Bron(paar) #10'!$O28))=0,"",(IF('Bron(paar) #1'!$O28="",0,'Bron(paar) #1'!$M28*'Bron(paar) #1'!$O28)+IF('Bron(paar) #2'!$O28="",0,'Bron(paar) #2'!$M28*'Bron(paar) #2'!$O28)+IF('Bron(paar) #3'!$O28="",0,'Bron(paar) #3'!$M28*'Bron(paar) #3'!$O28)+IF('Bron(paar) #4'!$O28="",0,'Bron(paar) #4'!$M28*'Bron(paar) #4'!$O28)+IF('Bron(paar) #5'!$O28="",0,'Bron(paar) #5'!$M28*'Bron(paar) #5'!$O28)+IF('Bron(paar) #6'!$O28="",0,'Bron(paar) #6'!$M28*'Bron(paar) #6'!$O28)+IF('Bron(paar) #7'!$O28="",0,'Bron(paar) #7'!$M28*'Bron(paar) #7'!$O28)+IF('Bron(paar) #8'!$O28="",0,'Bron(paar) #8'!$M28*'Bron(paar) #8'!$O28)+IF('Bron(paar) #9'!$O28="",0,'Bron(paar) #9'!$M28*'Bron(paar) #9'!$O28)+IF('Bron(paar) #10'!$O28="",0,'Bron(paar) #10'!$M28*'Bron(paar) #10'!$O28))/$AO38)</f>
        <v/>
      </c>
      <c r="P38" s="71" t="str">
        <f>IF(SUM('Bron(paar) #1'!$P28,'Bron(paar) #2'!$P28,'Bron(paar) #3'!$P28,'Bron(paar) #4'!$P28,'Bron(paar) #5'!$P28,'Bron(paar) #6'!$P28,'Bron(paar) #7'!$P28,'Bron(paar) #8'!$P28,'Bron(paar) #9'!$P28,'Bron(paar) #10'!$P28)=0,IF(COUNT('Bron(paar) #1'!$P28,'Bron(paar) #2'!$P28,'Bron(paar) #3'!$P28,'Bron(paar) #4'!$P28,'Bron(paar) #5'!$P28,'Bron(paar) #6'!$P28,'Bron(paar) #7'!$P28,'Bron(paar) #8'!$P28,'Bron(paar) #9'!$P28,'Bron(paar) #10'!$P28)&gt;0,0,""),SUM('Bron(paar) #1'!$P28,'Bron(paar) #2'!$P28,'Bron(paar) #3'!$P28,'Bron(paar) #4'!$P28,'Bron(paar) #5'!$P28,'Bron(paar) #6'!$P28,'Bron(paar) #7'!$P28,'Bron(paar) #8'!$P28,'Bron(paar) #9'!$P28,'Bron(paar) #10'!$P28))</f>
        <v/>
      </c>
      <c r="Q38" s="73" t="str">
        <f>IF(SUM('Bron(paar) #1'!$Q28,'Bron(paar) #2'!$Q28,'Bron(paar) #3'!$Q28,'Bron(paar) #4'!$Q28,'Bron(paar) #5'!$Q28,'Bron(paar) #6'!$Q28,'Bron(paar) #7'!$Q28,'Bron(paar) #8'!$Q28,'Bron(paar) #9'!$Q28,'Bron(paar) #10'!$Q28)=0,"",MAX('Bron(paar) #1'!$Q28,'Bron(paar) #2'!$Q28,'Bron(paar) #3'!$Q28,'Bron(paar) #4'!$Q28,'Bron(paar) #5'!$Q28,'Bron(paar) #6'!$Q28,'Bron(paar) #7'!$Q28,'Bron(paar) #8'!$Q28,'Bron(paar) #9'!$Q28,'Bron(paar) #10'!$Q28))</f>
        <v/>
      </c>
      <c r="R38" s="3"/>
      <c r="S38" s="2"/>
      <c r="AJ38" s="66">
        <f>IF('Bron(paar) #1'!$J28="",0,'Bron(paar) #1'!$I28)+IF('Bron(paar) #2'!$J28="",0,'Bron(paar) #2'!$I28)+IF('Bron(paar) #3'!$J28="",0,'Bron(paar) #3'!$I28)+IF('Bron(paar) #4'!$J28="",0,'Bron(paar) #4'!$I28)+IF('Bron(paar) #5'!$J28="",0,'Bron(paar) #5'!$I28)+IF('Bron(paar) #6'!$J28="",0,'Bron(paar) #6'!$I28)+IF('Bron(paar) #7'!$J28="",0,'Bron(paar) #7'!$I28)+IF('Bron(paar) #8'!$J28="",0,'Bron(paar) #8'!$I28)+IF('Bron(paar) #9'!$J28="",0,'Bron(paar) #9'!$I28)+IF('Bron(paar) #10'!$J28="",0,'Bron(paar) #10'!$I28)</f>
        <v>0</v>
      </c>
      <c r="AK38" s="66">
        <f>IF('Bron(paar) #1'!$K28="",0,'Bron(paar) #1'!$I28)+IF('Bron(paar) #2'!$K28="",0,'Bron(paar) #2'!$I28)+IF('Bron(paar) #3'!$K28="",0,'Bron(paar) #3'!$I28)+IF('Bron(paar) #4'!$K28="",0,'Bron(paar) #4'!$I28)+IF('Bron(paar) #5'!$K28="",0,'Bron(paar) #5'!$I28)+IF('Bron(paar) #6'!$K28="",0,'Bron(paar) #6'!$I28)+IF('Bron(paar) #7'!$K28="",0,'Bron(paar) #7'!$I28)+IF('Bron(paar) #8'!$K28="",0,'Bron(paar) #8'!$I28)+IF('Bron(paar) #9'!$K28="",0,'Bron(paar) #9'!$I28)+IF('Bron(paar) #10'!$K28="",0,'Bron(paar) #10'!$I28)</f>
        <v>0</v>
      </c>
      <c r="AN38" s="66">
        <f>IF('Bron(paar) #1'!$N28="",0,'Bron(paar) #1'!$M28)+IF('Bron(paar) #2'!$N28="",0,'Bron(paar) #2'!$M28)+IF('Bron(paar) #3'!$N28="",0,'Bron(paar) #3'!$M28)+IF('Bron(paar) #4'!$N28="",0,'Bron(paar) #4'!$M28)+IF('Bron(paar) #5'!$N28="",0,'Bron(paar) #5'!$M28)+IF('Bron(paar) #6'!$N28="",0,'Bron(paar) #6'!$M28)+IF('Bron(paar) #7'!$N28="",0,'Bron(paar) #7'!$M28)+IF('Bron(paar) #8'!$N28="",0,'Bron(paar) #8'!$M28)+IF('Bron(paar) #9'!$N28="",0,'Bron(paar) #9'!$M28)+IF('Bron(paar) #10'!$N28="",0,'Bron(paar) #10'!$M28)</f>
        <v>0</v>
      </c>
      <c r="AO38" s="66">
        <f>IF('Bron(paar) #1'!$O28="",0,'Bron(paar) #1'!$M28)+IF('Bron(paar) #2'!$O28="",0,'Bron(paar) #2'!$M28)+IF('Bron(paar) #3'!$O28="",0,'Bron(paar) #3'!$M28)+IF('Bron(paar) #4'!$O28="",0,'Bron(paar) #4'!$M28)+IF('Bron(paar) #5'!$O28="",0,'Bron(paar) #5'!$M28)+IF('Bron(paar) #6'!$O28="",0,'Bron(paar) #6'!$M28)+IF('Bron(paar) #7'!$O28="",0,'Bron(paar) #7'!$M28)+IF('Bron(paar) #8'!$O28="",0,'Bron(paar) #8'!$M28)+IF('Bron(paar) #9'!$O28="",0,'Bron(paar) #9'!$M28)+IF('Bron(paar) #10'!$O28="",0,'Bron(paar) #10'!$M28)</f>
        <v>0</v>
      </c>
    </row>
    <row r="39" spans="2:41" x14ac:dyDescent="0.2">
      <c r="B39" s="2"/>
      <c r="C39" s="3"/>
      <c r="D39" s="7" t="s">
        <v>42</v>
      </c>
      <c r="E39" s="30" t="str">
        <f>IF(SUM('Bron(paar) #1'!$E29,'Bron(paar) #2'!$E29,'Bron(paar) #3'!$E29,'Bron(paar) #4'!$E29,'Bron(paar) #5'!$E29,'Bron(paar) #6'!$E29,'Bron(paar) #7'!$E29,'Bron(paar) #8'!$E29,'Bron(paar) #9'!$E29,'Bron(paar) #10'!$E29)=0,IF(COUNT('Bron(paar) #1'!$E29,'Bron(paar) #2'!$E29,'Bron(paar) #3'!$E29,'Bron(paar) #4'!$E29,'Bron(paar) #5'!$E29,'Bron(paar) #6'!$E29,'Bron(paar) #7'!$E29,'Bron(paar) #8'!$E29,'Bron(paar) #9'!$E29,'Bron(paar) #10'!$E29)&gt;0,0,""),CONCATENATE("≤",SUM('Bron(paar) #1'!$E29,'Bron(paar) #2'!$E29,'Bron(paar) #3'!$E29,'Bron(paar) #4'!$E29,'Bron(paar) #5'!$E29,'Bron(paar) #6'!$E29,'Bron(paar) #7'!$E29,'Bron(paar) #8'!$E29,'Bron(paar) #9'!$E29,'Bron(paar) #10'!$E29)))</f>
        <v/>
      </c>
      <c r="F39" s="68" t="str">
        <f>IF(SUM('Bron(paar) #1'!$F29,'Bron(paar) #2'!$F29,'Bron(paar) #3'!$F29,'Bron(paar) #4'!$F29,'Bron(paar) #5'!$F29,'Bron(paar) #6'!$F29,'Bron(paar) #7'!$F29,'Bron(paar) #8'!$F29,'Bron(paar) #9'!$F29,'Bron(paar) #10'!$F29)=0,IF(COUNT('Bron(paar) #1'!$F29,'Bron(paar) #2'!$F29,'Bron(paar) #3'!$F29,'Bron(paar) #4'!$F29,'Bron(paar) #5'!$F29,'Bron(paar) #6'!$F29,'Bron(paar) #7'!$F29,'Bron(paar) #8'!$F29,'Bron(paar) #9'!$F29,'Bron(paar) #10'!$F29)&gt;0,0,""),SUM('Bron(paar) #1'!$F29,'Bron(paar) #2'!$F29,'Bron(paar) #3'!$F29,'Bron(paar) #4'!$F29,'Bron(paar) #5'!$F29,'Bron(paar) #6'!$F29,'Bron(paar) #7'!$F29,'Bron(paar) #8'!$F29,'Bron(paar) #9'!$F29,'Bron(paar) #10'!$F29))</f>
        <v/>
      </c>
      <c r="G39" s="111" t="str">
        <f>IF(SUM('Bron(paar) #1'!$G29,'Bron(paar) #2'!$G29,'Bron(paar) #3'!$G29,'Bron(paar) #4'!$G29,'Bron(paar) #5'!$G29,'Bron(paar) #6'!$G29,'Bron(paar) #7'!$G29,'Bron(paar) #8'!$G29,'Bron(paar) #9'!$G29,'Bron(paar) #10'!$G29)=0,IF(COUNT('Bron(paar) #1'!$G29,'Bron(paar) #2'!$G29,'Bron(paar) #3'!$G29,'Bron(paar) #4'!$G29,'Bron(paar) #5'!$G29,'Bron(paar) #6'!$G29,'Bron(paar) #7'!$G29,'Bron(paar) #8'!$G29,'Bron(paar) #9'!$G29,'Bron(paar) #10'!$G29)&gt;0,0,""),SUM('Bron(paar) #1'!$G29,'Bron(paar) #2'!$G29,'Bron(paar) #3'!$G29,'Bron(paar) #4'!$G29,'Bron(paar) #5'!$G29,'Bron(paar) #6'!$G29,'Bron(paar) #7'!$G29,'Bron(paar) #8'!$G29,'Bron(paar) #9'!$G29,'Bron(paar) #10'!$G29))</f>
        <v/>
      </c>
      <c r="H39" s="112"/>
      <c r="I39" s="69" t="str">
        <f>IF(SUM('Bron(paar) #1'!$I29,'Bron(paar) #2'!$I29,'Bron(paar) #3'!$I29,'Bron(paar) #4'!$I29,'Bron(paar) #5'!$I29,'Bron(paar) #6'!$I29,'Bron(paar) #7'!$I29,'Bron(paar) #8'!$I29,'Bron(paar) #9'!$I29,'Bron(paar) #10'!$I29)=0,IF(COUNT('Bron(paar) #1'!$I29,'Bron(paar) #2'!$I29,'Bron(paar) #3'!$I29,'Bron(paar) #4'!$I29,'Bron(paar) #5'!$I29,'Bron(paar) #6'!$I29,'Bron(paar) #7'!$I29,'Bron(paar) #8'!$I29,'Bron(paar) #9'!$I29,'Bron(paar) #10'!$I29)&gt;0,0,""),SUM('Bron(paar) #1'!$I29,'Bron(paar) #2'!$I29,'Bron(paar) #3'!$I29,'Bron(paar) #4'!$I29,'Bron(paar) #5'!$I29,'Bron(paar) #6'!$I29,'Bron(paar) #7'!$I29,'Bron(paar) #8'!$I29,'Bron(paar) #9'!$I29,'Bron(paar) #10'!$I29))</f>
        <v/>
      </c>
      <c r="J39" s="70" t="str">
        <f>IF((IF('Bron(paar) #1'!$J29="",0,'Bron(paar) #1'!$I29*'Bron(paar) #1'!$J29)+IF('Bron(paar) #2'!$J29="",0,'Bron(paar) #2'!$I29*'Bron(paar) #2'!$J29)+IF('Bron(paar) #3'!$J29="",0,'Bron(paar) #3'!$I29*'Bron(paar) #3'!$J29)+IF('Bron(paar) #4'!$J29="",0,'Bron(paar) #4'!$I29*'Bron(paar) #4'!$J29)+IF('Bron(paar) #5'!$J29="",0,'Bron(paar) #5'!$I29*'Bron(paar) #5'!$J29)+IF('Bron(paar) #6'!$J29="",0,'Bron(paar) #6'!$I29*'Bron(paar) #6'!$J29)+IF('Bron(paar) #7'!$J29="",0,'Bron(paar) #7'!$I29*'Bron(paar) #7'!$J29)+IF('Bron(paar) #8'!$J29="",0,'Bron(paar) #8'!$I29*'Bron(paar) #8'!$J29)+IF('Bron(paar) #9'!$J29="",0,'Bron(paar) #9'!$I29*'Bron(paar) #9'!$J29)+IF('Bron(paar) #10'!$J29="",0,'Bron(paar) #10'!$I29*'Bron(paar) #10'!$J29))=0,"",(IF('Bron(paar) #1'!$J29="",0,'Bron(paar) #1'!$I29*'Bron(paar) #1'!$J29)+IF('Bron(paar) #2'!$J29="",0,'Bron(paar) #2'!$I29*'Bron(paar) #2'!$J29)+IF('Bron(paar) #3'!$J29="",0,'Bron(paar) #3'!$I29*'Bron(paar) #3'!$J29)+IF('Bron(paar) #4'!$J29="",0,'Bron(paar) #4'!$I29*'Bron(paar) #4'!$J29)+IF('Bron(paar) #5'!$J29="",0,'Bron(paar) #5'!$I29*'Bron(paar) #5'!$J29)+IF('Bron(paar) #6'!$J29="",0,'Bron(paar) #6'!$I29*'Bron(paar) #6'!$J29)+IF('Bron(paar) #7'!$J29="",0,'Bron(paar) #7'!$I29*'Bron(paar) #7'!$J29)+IF('Bron(paar) #8'!$J29="",0,'Bron(paar) #8'!$I29*'Bron(paar) #8'!$J29)+IF('Bron(paar) #9'!$J29="",0,'Bron(paar) #9'!$I29*'Bron(paar) #9'!$J29)+IF('Bron(paar) #10'!$J29="",0,'Bron(paar) #10'!$I29*'Bron(paar) #10'!$J29))/$AJ39)</f>
        <v/>
      </c>
      <c r="K39" s="70" t="str">
        <f>IF((IF('Bron(paar) #1'!$K29="",0,'Bron(paar) #1'!$I29*'Bron(paar) #1'!$K29)+IF('Bron(paar) #2'!$K29="",0,'Bron(paar) #2'!$I29*'Bron(paar) #2'!$K29)+IF('Bron(paar) #3'!$K29="",0,'Bron(paar) #3'!$I29*'Bron(paar) #3'!$K29)+IF('Bron(paar) #4'!$K29="",0,'Bron(paar) #4'!$I29*'Bron(paar) #4'!$K29)+IF('Bron(paar) #5'!$K29="",0,'Bron(paar) #5'!$I29*'Bron(paar) #5'!$K29)+IF('Bron(paar) #6'!$K29="",0,'Bron(paar) #6'!$I29*'Bron(paar) #6'!$K29)+IF('Bron(paar) #7'!$K29="",0,'Bron(paar) #7'!$I29*'Bron(paar) #7'!$K29)+IF('Bron(paar) #8'!$K29="",0,'Bron(paar) #8'!$I29*'Bron(paar) #8'!$K29)+IF('Bron(paar) #9'!$K29="",0,'Bron(paar) #9'!$I29*'Bron(paar) #9'!$K29)+IF('Bron(paar) #10'!$K29="",0,'Bron(paar) #10'!$I29*'Bron(paar) #10'!$K29))=0,"",(IF('Bron(paar) #1'!$K29="",0,'Bron(paar) #1'!$I29*'Bron(paar) #1'!$K29)+IF('Bron(paar) #2'!$K29="",0,'Bron(paar) #2'!$I29*'Bron(paar) #2'!$K29)+IF('Bron(paar) #3'!$K29="",0,'Bron(paar) #3'!$I29*'Bron(paar) #3'!$K29)+IF('Bron(paar) #4'!$K29="",0,'Bron(paar) #4'!$I29*'Bron(paar) #4'!$K29)+IF('Bron(paar) #5'!$K29="",0,'Bron(paar) #5'!$I29*'Bron(paar) #5'!$K29)+IF('Bron(paar) #6'!$K29="",0,'Bron(paar) #6'!$I29*'Bron(paar) #6'!$K29)+IF('Bron(paar) #7'!$K29="",0,'Bron(paar) #7'!$I29*'Bron(paar) #7'!$K29)+IF('Bron(paar) #8'!$K29="",0,'Bron(paar) #8'!$I29*'Bron(paar) #8'!$K29)+IF('Bron(paar) #9'!$K29="",0,'Bron(paar) #9'!$I29*'Bron(paar) #9'!$K29)+IF('Bron(paar) #10'!$K29="",0,'Bron(paar) #10'!$I29*'Bron(paar) #10'!$K29))/$AK39)</f>
        <v/>
      </c>
      <c r="L39" s="69" t="str">
        <f>IF(SUM('Bron(paar) #1'!$L29,'Bron(paar) #2'!$L29,'Bron(paar) #3'!$L29,'Bron(paar) #4'!$L29,'Bron(paar) #5'!$L29,'Bron(paar) #6'!$L29,'Bron(paar) #7'!$L29,'Bron(paar) #8'!$L29,'Bron(paar) #9'!$L29,'Bron(paar) #10'!$L29)=0,IF(COUNT('Bron(paar) #1'!$L29,'Bron(paar) #2'!$L29,'Bron(paar) #3'!$L29,'Bron(paar) #4'!$L29,'Bron(paar) #5'!$L29,'Bron(paar) #6'!$L29,'Bron(paar) #7'!$L29,'Bron(paar) #8'!$L29,'Bron(paar) #9'!$L29,'Bron(paar) #10'!$L29)&gt;0,0,""),SUM('Bron(paar) #1'!$L29,'Bron(paar) #2'!$L29,'Bron(paar) #3'!$L29,'Bron(paar) #4'!$L29,'Bron(paar) #5'!$L29,'Bron(paar) #6'!$L29,'Bron(paar) #7'!$L29,'Bron(paar) #8'!$L29,'Bron(paar) #9'!$L29,'Bron(paar) #10'!$L29))</f>
        <v/>
      </c>
      <c r="M39" s="71" t="str">
        <f>IF(SUM('Bron(paar) #1'!$M29,'Bron(paar) #2'!$M29,'Bron(paar) #3'!$M29,'Bron(paar) #4'!$M29,'Bron(paar) #5'!$M29,'Bron(paar) #6'!$M29,'Bron(paar) #7'!$M29,'Bron(paar) #8'!$M29,'Bron(paar) #9'!$M29,'Bron(paar) #10'!$M29)=0,IF(COUNT('Bron(paar) #1'!$M29,'Bron(paar) #2'!$M29,'Bron(paar) #3'!$M29,'Bron(paar) #4'!$M29,'Bron(paar) #5'!$M29,'Bron(paar) #6'!$M29,'Bron(paar) #7'!$M29,'Bron(paar) #8'!$M29,'Bron(paar) #9'!$M29,'Bron(paar) #10'!$M29)&gt;0,0,""),SUM('Bron(paar) #1'!$M29,'Bron(paar) #2'!$M29,'Bron(paar) #3'!$M29,'Bron(paar) #4'!$M29,'Bron(paar) #5'!$M29,'Bron(paar) #6'!$M29,'Bron(paar) #7'!$M29,'Bron(paar) #8'!$M29,'Bron(paar) #9'!$M29,'Bron(paar) #10'!$M29))</f>
        <v/>
      </c>
      <c r="N39" s="72" t="str">
        <f>IF((IF('Bron(paar) #1'!$N29="",0,'Bron(paar) #1'!$M29*'Bron(paar) #1'!$N29)+IF('Bron(paar) #2'!$N29="",0,'Bron(paar) #2'!$M29*'Bron(paar) #2'!$N29)+IF('Bron(paar) #3'!$N29="",0,'Bron(paar) #3'!$M29*'Bron(paar) #3'!$N29)+IF('Bron(paar) #4'!$N29="",0,'Bron(paar) #4'!$M29*'Bron(paar) #4'!$N29)+IF('Bron(paar) #5'!$N29="",0,'Bron(paar) #5'!$M29*'Bron(paar) #5'!$N29)+IF('Bron(paar) #6'!$N29="",0,'Bron(paar) #6'!$M29*'Bron(paar) #6'!$N29)+IF('Bron(paar) #7'!$N29="",0,'Bron(paar) #7'!$M29*'Bron(paar) #7'!$N29)+IF('Bron(paar) #8'!$N29="",0,'Bron(paar) #8'!$M29*'Bron(paar) #8'!$N29)+IF('Bron(paar) #9'!$N29="",0,'Bron(paar) #9'!$M29*'Bron(paar) #9'!$N29)+IF('Bron(paar) #10'!$N29="",0,'Bron(paar) #10'!$M29*'Bron(paar) #10'!$N29))=0,"",(IF('Bron(paar) #1'!$N29="",0,'Bron(paar) #1'!$M29*'Bron(paar) #1'!$N29)+IF('Bron(paar) #2'!$N29="",0,'Bron(paar) #2'!$M29*'Bron(paar) #2'!$N29)+IF('Bron(paar) #3'!$N29="",0,'Bron(paar) #3'!$M29*'Bron(paar) #3'!$N29)+IF('Bron(paar) #4'!$N29="",0,'Bron(paar) #4'!$M29*'Bron(paar) #4'!$N29)+IF('Bron(paar) #5'!$N29="",0,'Bron(paar) #5'!$M29*'Bron(paar) #5'!$N29)+IF('Bron(paar) #6'!$N29="",0,'Bron(paar) #6'!$M29*'Bron(paar) #6'!$N29)+IF('Bron(paar) #7'!$N29="",0,'Bron(paar) #7'!$M29*'Bron(paar) #7'!$N29)+IF('Bron(paar) #8'!$N29="",0,'Bron(paar) #8'!$M29*'Bron(paar) #8'!$N29)+IF('Bron(paar) #9'!$N29="",0,'Bron(paar) #9'!$M29*'Bron(paar) #9'!$N29)+IF('Bron(paar) #10'!$N29="",0,'Bron(paar) #10'!$M29*'Bron(paar) #10'!$N29))/$AN39)</f>
        <v/>
      </c>
      <c r="O39" s="72" t="str">
        <f>IF((IF('Bron(paar) #1'!$O29="",0,'Bron(paar) #1'!$M29*'Bron(paar) #1'!$O29)+IF('Bron(paar) #2'!$O29="",0,'Bron(paar) #2'!$M29*'Bron(paar) #2'!$O29)+IF('Bron(paar) #3'!$O29="",0,'Bron(paar) #3'!$M29*'Bron(paar) #3'!$O29)+IF('Bron(paar) #4'!$O29="",0,'Bron(paar) #4'!$M29*'Bron(paar) #4'!$O29)+IF('Bron(paar) #5'!$O29="",0,'Bron(paar) #5'!$M29*'Bron(paar) #5'!$O29)+IF('Bron(paar) #6'!$O29="",0,'Bron(paar) #6'!$M29*'Bron(paar) #6'!$O29)+IF('Bron(paar) #7'!$O29="",0,'Bron(paar) #7'!$M29*'Bron(paar) #7'!$O29)+IF('Bron(paar) #8'!$O29="",0,'Bron(paar) #8'!$M29*'Bron(paar) #8'!$O29)+IF('Bron(paar) #9'!$O29="",0,'Bron(paar) #9'!$M29*'Bron(paar) #9'!$O29)+IF('Bron(paar) #10'!$O29="",0,'Bron(paar) #10'!$M29*'Bron(paar) #10'!$O29))=0,"",(IF('Bron(paar) #1'!$O29="",0,'Bron(paar) #1'!$M29*'Bron(paar) #1'!$O29)+IF('Bron(paar) #2'!$O29="",0,'Bron(paar) #2'!$M29*'Bron(paar) #2'!$O29)+IF('Bron(paar) #3'!$O29="",0,'Bron(paar) #3'!$M29*'Bron(paar) #3'!$O29)+IF('Bron(paar) #4'!$O29="",0,'Bron(paar) #4'!$M29*'Bron(paar) #4'!$O29)+IF('Bron(paar) #5'!$O29="",0,'Bron(paar) #5'!$M29*'Bron(paar) #5'!$O29)+IF('Bron(paar) #6'!$O29="",0,'Bron(paar) #6'!$M29*'Bron(paar) #6'!$O29)+IF('Bron(paar) #7'!$O29="",0,'Bron(paar) #7'!$M29*'Bron(paar) #7'!$O29)+IF('Bron(paar) #8'!$O29="",0,'Bron(paar) #8'!$M29*'Bron(paar) #8'!$O29)+IF('Bron(paar) #9'!$O29="",0,'Bron(paar) #9'!$M29*'Bron(paar) #9'!$O29)+IF('Bron(paar) #10'!$O29="",0,'Bron(paar) #10'!$M29*'Bron(paar) #10'!$O29))/$AO39)</f>
        <v/>
      </c>
      <c r="P39" s="71" t="str">
        <f>IF(SUM('Bron(paar) #1'!$P29,'Bron(paar) #2'!$P29,'Bron(paar) #3'!$P29,'Bron(paar) #4'!$P29,'Bron(paar) #5'!$P29,'Bron(paar) #6'!$P29,'Bron(paar) #7'!$P29,'Bron(paar) #8'!$P29,'Bron(paar) #9'!$P29,'Bron(paar) #10'!$P29)=0,IF(COUNT('Bron(paar) #1'!$P29,'Bron(paar) #2'!$P29,'Bron(paar) #3'!$P29,'Bron(paar) #4'!$P29,'Bron(paar) #5'!$P29,'Bron(paar) #6'!$P29,'Bron(paar) #7'!$P29,'Bron(paar) #8'!$P29,'Bron(paar) #9'!$P29,'Bron(paar) #10'!$P29)&gt;0,0,""),SUM('Bron(paar) #1'!$P29,'Bron(paar) #2'!$P29,'Bron(paar) #3'!$P29,'Bron(paar) #4'!$P29,'Bron(paar) #5'!$P29,'Bron(paar) #6'!$P29,'Bron(paar) #7'!$P29,'Bron(paar) #8'!$P29,'Bron(paar) #9'!$P29,'Bron(paar) #10'!$P29))</f>
        <v/>
      </c>
      <c r="Q39" s="73" t="str">
        <f>IF(SUM('Bron(paar) #1'!$Q29,'Bron(paar) #2'!$Q29,'Bron(paar) #3'!$Q29,'Bron(paar) #4'!$Q29,'Bron(paar) #5'!$Q29,'Bron(paar) #6'!$Q29,'Bron(paar) #7'!$Q29,'Bron(paar) #8'!$Q29,'Bron(paar) #9'!$Q29,'Bron(paar) #10'!$Q29)=0,"",MAX('Bron(paar) #1'!$Q29,'Bron(paar) #2'!$Q29,'Bron(paar) #3'!$Q29,'Bron(paar) #4'!$Q29,'Bron(paar) #5'!$Q29,'Bron(paar) #6'!$Q29,'Bron(paar) #7'!$Q29,'Bron(paar) #8'!$Q29,'Bron(paar) #9'!$Q29,'Bron(paar) #10'!$Q29))</f>
        <v/>
      </c>
      <c r="R39" s="3"/>
      <c r="S39" s="2"/>
      <c r="AJ39" s="66">
        <f>IF('Bron(paar) #1'!$J29="",0,'Bron(paar) #1'!$I29)+IF('Bron(paar) #2'!$J29="",0,'Bron(paar) #2'!$I29)+IF('Bron(paar) #3'!$J29="",0,'Bron(paar) #3'!$I29)+IF('Bron(paar) #4'!$J29="",0,'Bron(paar) #4'!$I29)+IF('Bron(paar) #5'!$J29="",0,'Bron(paar) #5'!$I29)+IF('Bron(paar) #6'!$J29="",0,'Bron(paar) #6'!$I29)+IF('Bron(paar) #7'!$J29="",0,'Bron(paar) #7'!$I29)+IF('Bron(paar) #8'!$J29="",0,'Bron(paar) #8'!$I29)+IF('Bron(paar) #9'!$J29="",0,'Bron(paar) #9'!$I29)+IF('Bron(paar) #10'!$J29="",0,'Bron(paar) #10'!$I29)</f>
        <v>0</v>
      </c>
      <c r="AK39" s="66">
        <f>IF('Bron(paar) #1'!$K29="",0,'Bron(paar) #1'!$I29)+IF('Bron(paar) #2'!$K29="",0,'Bron(paar) #2'!$I29)+IF('Bron(paar) #3'!$K29="",0,'Bron(paar) #3'!$I29)+IF('Bron(paar) #4'!$K29="",0,'Bron(paar) #4'!$I29)+IF('Bron(paar) #5'!$K29="",0,'Bron(paar) #5'!$I29)+IF('Bron(paar) #6'!$K29="",0,'Bron(paar) #6'!$I29)+IF('Bron(paar) #7'!$K29="",0,'Bron(paar) #7'!$I29)+IF('Bron(paar) #8'!$K29="",0,'Bron(paar) #8'!$I29)+IF('Bron(paar) #9'!$K29="",0,'Bron(paar) #9'!$I29)+IF('Bron(paar) #10'!$K29="",0,'Bron(paar) #10'!$I29)</f>
        <v>0</v>
      </c>
      <c r="AN39" s="66">
        <f>IF('Bron(paar) #1'!$N29="",0,'Bron(paar) #1'!$M29)+IF('Bron(paar) #2'!$N29="",0,'Bron(paar) #2'!$M29)+IF('Bron(paar) #3'!$N29="",0,'Bron(paar) #3'!$M29)+IF('Bron(paar) #4'!$N29="",0,'Bron(paar) #4'!$M29)+IF('Bron(paar) #5'!$N29="",0,'Bron(paar) #5'!$M29)+IF('Bron(paar) #6'!$N29="",0,'Bron(paar) #6'!$M29)+IF('Bron(paar) #7'!$N29="",0,'Bron(paar) #7'!$M29)+IF('Bron(paar) #8'!$N29="",0,'Bron(paar) #8'!$M29)+IF('Bron(paar) #9'!$N29="",0,'Bron(paar) #9'!$M29)+IF('Bron(paar) #10'!$N29="",0,'Bron(paar) #10'!$M29)</f>
        <v>0</v>
      </c>
      <c r="AO39" s="66">
        <f>IF('Bron(paar) #1'!$O29="",0,'Bron(paar) #1'!$M29)+IF('Bron(paar) #2'!$O29="",0,'Bron(paar) #2'!$M29)+IF('Bron(paar) #3'!$O29="",0,'Bron(paar) #3'!$M29)+IF('Bron(paar) #4'!$O29="",0,'Bron(paar) #4'!$M29)+IF('Bron(paar) #5'!$O29="",0,'Bron(paar) #5'!$M29)+IF('Bron(paar) #6'!$O29="",0,'Bron(paar) #6'!$M29)+IF('Bron(paar) #7'!$O29="",0,'Bron(paar) #7'!$M29)+IF('Bron(paar) #8'!$O29="",0,'Bron(paar) #8'!$M29)+IF('Bron(paar) #9'!$O29="",0,'Bron(paar) #9'!$M29)+IF('Bron(paar) #10'!$O29="",0,'Bron(paar) #10'!$M29)</f>
        <v>0</v>
      </c>
    </row>
    <row r="40" spans="2:41" x14ac:dyDescent="0.2">
      <c r="B40" s="2"/>
      <c r="C40" s="3"/>
      <c r="D40" s="7" t="s">
        <v>43</v>
      </c>
      <c r="E40" s="30" t="str">
        <f>IF(SUM('Bron(paar) #1'!$E30,'Bron(paar) #2'!$E30,'Bron(paar) #3'!$E30,'Bron(paar) #4'!$E30,'Bron(paar) #5'!$E30,'Bron(paar) #6'!$E30,'Bron(paar) #7'!$E30,'Bron(paar) #8'!$E30,'Bron(paar) #9'!$E30,'Bron(paar) #10'!$E30)=0,IF(COUNT('Bron(paar) #1'!$E30,'Bron(paar) #2'!$E30,'Bron(paar) #3'!$E30,'Bron(paar) #4'!$E30,'Bron(paar) #5'!$E30,'Bron(paar) #6'!$E30,'Bron(paar) #7'!$E30,'Bron(paar) #8'!$E30,'Bron(paar) #9'!$E30,'Bron(paar) #10'!$E30)&gt;0,0,""),CONCATENATE("≤",SUM('Bron(paar) #1'!$E30,'Bron(paar) #2'!$E30,'Bron(paar) #3'!$E30,'Bron(paar) #4'!$E30,'Bron(paar) #5'!$E30,'Bron(paar) #6'!$E30,'Bron(paar) #7'!$E30,'Bron(paar) #8'!$E30,'Bron(paar) #9'!$E30,'Bron(paar) #10'!$E30)))</f>
        <v/>
      </c>
      <c r="F40" s="68" t="str">
        <f>IF(SUM('Bron(paar) #1'!$F30,'Bron(paar) #2'!$F30,'Bron(paar) #3'!$F30,'Bron(paar) #4'!$F30,'Bron(paar) #5'!$F30,'Bron(paar) #6'!$F30,'Bron(paar) #7'!$F30,'Bron(paar) #8'!$F30,'Bron(paar) #9'!$F30,'Bron(paar) #10'!$F30)=0,IF(COUNT('Bron(paar) #1'!$F30,'Bron(paar) #2'!$F30,'Bron(paar) #3'!$F30,'Bron(paar) #4'!$F30,'Bron(paar) #5'!$F30,'Bron(paar) #6'!$F30,'Bron(paar) #7'!$F30,'Bron(paar) #8'!$F30,'Bron(paar) #9'!$F30,'Bron(paar) #10'!$F30)&gt;0,0,""),SUM('Bron(paar) #1'!$F30,'Bron(paar) #2'!$F30,'Bron(paar) #3'!$F30,'Bron(paar) #4'!$F30,'Bron(paar) #5'!$F30,'Bron(paar) #6'!$F30,'Bron(paar) #7'!$F30,'Bron(paar) #8'!$F30,'Bron(paar) #9'!$F30,'Bron(paar) #10'!$F30))</f>
        <v/>
      </c>
      <c r="G40" s="111" t="str">
        <f>IF(SUM('Bron(paar) #1'!$G30,'Bron(paar) #2'!$G30,'Bron(paar) #3'!$G30,'Bron(paar) #4'!$G30,'Bron(paar) #5'!$G30,'Bron(paar) #6'!$G30,'Bron(paar) #7'!$G30,'Bron(paar) #8'!$G30,'Bron(paar) #9'!$G30,'Bron(paar) #10'!$G30)=0,IF(COUNT('Bron(paar) #1'!$G30,'Bron(paar) #2'!$G30,'Bron(paar) #3'!$G30,'Bron(paar) #4'!$G30,'Bron(paar) #5'!$G30,'Bron(paar) #6'!$G30,'Bron(paar) #7'!$G30,'Bron(paar) #8'!$G30,'Bron(paar) #9'!$G30,'Bron(paar) #10'!$G30)&gt;0,0,""),SUM('Bron(paar) #1'!$G30,'Bron(paar) #2'!$G30,'Bron(paar) #3'!$G30,'Bron(paar) #4'!$G30,'Bron(paar) #5'!$G30,'Bron(paar) #6'!$G30,'Bron(paar) #7'!$G30,'Bron(paar) #8'!$G30,'Bron(paar) #9'!$G30,'Bron(paar) #10'!$G30))</f>
        <v/>
      </c>
      <c r="H40" s="112"/>
      <c r="I40" s="69" t="str">
        <f>IF(SUM('Bron(paar) #1'!$I30,'Bron(paar) #2'!$I30,'Bron(paar) #3'!$I30,'Bron(paar) #4'!$I30,'Bron(paar) #5'!$I30,'Bron(paar) #6'!$I30,'Bron(paar) #7'!$I30,'Bron(paar) #8'!$I30,'Bron(paar) #9'!$I30,'Bron(paar) #10'!$I30)=0,IF(COUNT('Bron(paar) #1'!$I30,'Bron(paar) #2'!$I30,'Bron(paar) #3'!$I30,'Bron(paar) #4'!$I30,'Bron(paar) #5'!$I30,'Bron(paar) #6'!$I30,'Bron(paar) #7'!$I30,'Bron(paar) #8'!$I30,'Bron(paar) #9'!$I30,'Bron(paar) #10'!$I30)&gt;0,0,""),SUM('Bron(paar) #1'!$I30,'Bron(paar) #2'!$I30,'Bron(paar) #3'!$I30,'Bron(paar) #4'!$I30,'Bron(paar) #5'!$I30,'Bron(paar) #6'!$I30,'Bron(paar) #7'!$I30,'Bron(paar) #8'!$I30,'Bron(paar) #9'!$I30,'Bron(paar) #10'!$I30))</f>
        <v/>
      </c>
      <c r="J40" s="70" t="str">
        <f>IF((IF('Bron(paar) #1'!$J30="",0,'Bron(paar) #1'!$I30*'Bron(paar) #1'!$J30)+IF('Bron(paar) #2'!$J30="",0,'Bron(paar) #2'!$I30*'Bron(paar) #2'!$J30)+IF('Bron(paar) #3'!$J30="",0,'Bron(paar) #3'!$I30*'Bron(paar) #3'!$J30)+IF('Bron(paar) #4'!$J30="",0,'Bron(paar) #4'!$I30*'Bron(paar) #4'!$J30)+IF('Bron(paar) #5'!$J30="",0,'Bron(paar) #5'!$I30*'Bron(paar) #5'!$J30)+IF('Bron(paar) #6'!$J30="",0,'Bron(paar) #6'!$I30*'Bron(paar) #6'!$J30)+IF('Bron(paar) #7'!$J30="",0,'Bron(paar) #7'!$I30*'Bron(paar) #7'!$J30)+IF('Bron(paar) #8'!$J30="",0,'Bron(paar) #8'!$I30*'Bron(paar) #8'!$J30)+IF('Bron(paar) #9'!$J30="",0,'Bron(paar) #9'!$I30*'Bron(paar) #9'!$J30)+IF('Bron(paar) #10'!$J30="",0,'Bron(paar) #10'!$I30*'Bron(paar) #10'!$J30))=0,"",(IF('Bron(paar) #1'!$J30="",0,'Bron(paar) #1'!$I30*'Bron(paar) #1'!$J30)+IF('Bron(paar) #2'!$J30="",0,'Bron(paar) #2'!$I30*'Bron(paar) #2'!$J30)+IF('Bron(paar) #3'!$J30="",0,'Bron(paar) #3'!$I30*'Bron(paar) #3'!$J30)+IF('Bron(paar) #4'!$J30="",0,'Bron(paar) #4'!$I30*'Bron(paar) #4'!$J30)+IF('Bron(paar) #5'!$J30="",0,'Bron(paar) #5'!$I30*'Bron(paar) #5'!$J30)+IF('Bron(paar) #6'!$J30="",0,'Bron(paar) #6'!$I30*'Bron(paar) #6'!$J30)+IF('Bron(paar) #7'!$J30="",0,'Bron(paar) #7'!$I30*'Bron(paar) #7'!$J30)+IF('Bron(paar) #8'!$J30="",0,'Bron(paar) #8'!$I30*'Bron(paar) #8'!$J30)+IF('Bron(paar) #9'!$J30="",0,'Bron(paar) #9'!$I30*'Bron(paar) #9'!$J30)+IF('Bron(paar) #10'!$J30="",0,'Bron(paar) #10'!$I30*'Bron(paar) #10'!$J30))/$AJ40)</f>
        <v/>
      </c>
      <c r="K40" s="70" t="str">
        <f>IF((IF('Bron(paar) #1'!$K30="",0,'Bron(paar) #1'!$I30*'Bron(paar) #1'!$K30)+IF('Bron(paar) #2'!$K30="",0,'Bron(paar) #2'!$I30*'Bron(paar) #2'!$K30)+IF('Bron(paar) #3'!$K30="",0,'Bron(paar) #3'!$I30*'Bron(paar) #3'!$K30)+IF('Bron(paar) #4'!$K30="",0,'Bron(paar) #4'!$I30*'Bron(paar) #4'!$K30)+IF('Bron(paar) #5'!$K30="",0,'Bron(paar) #5'!$I30*'Bron(paar) #5'!$K30)+IF('Bron(paar) #6'!$K30="",0,'Bron(paar) #6'!$I30*'Bron(paar) #6'!$K30)+IF('Bron(paar) #7'!$K30="",0,'Bron(paar) #7'!$I30*'Bron(paar) #7'!$K30)+IF('Bron(paar) #8'!$K30="",0,'Bron(paar) #8'!$I30*'Bron(paar) #8'!$K30)+IF('Bron(paar) #9'!$K30="",0,'Bron(paar) #9'!$I30*'Bron(paar) #9'!$K30)+IF('Bron(paar) #10'!$K30="",0,'Bron(paar) #10'!$I30*'Bron(paar) #10'!$K30))=0,"",(IF('Bron(paar) #1'!$K30="",0,'Bron(paar) #1'!$I30*'Bron(paar) #1'!$K30)+IF('Bron(paar) #2'!$K30="",0,'Bron(paar) #2'!$I30*'Bron(paar) #2'!$K30)+IF('Bron(paar) #3'!$K30="",0,'Bron(paar) #3'!$I30*'Bron(paar) #3'!$K30)+IF('Bron(paar) #4'!$K30="",0,'Bron(paar) #4'!$I30*'Bron(paar) #4'!$K30)+IF('Bron(paar) #5'!$K30="",0,'Bron(paar) #5'!$I30*'Bron(paar) #5'!$K30)+IF('Bron(paar) #6'!$K30="",0,'Bron(paar) #6'!$I30*'Bron(paar) #6'!$K30)+IF('Bron(paar) #7'!$K30="",0,'Bron(paar) #7'!$I30*'Bron(paar) #7'!$K30)+IF('Bron(paar) #8'!$K30="",0,'Bron(paar) #8'!$I30*'Bron(paar) #8'!$K30)+IF('Bron(paar) #9'!$K30="",0,'Bron(paar) #9'!$I30*'Bron(paar) #9'!$K30)+IF('Bron(paar) #10'!$K30="",0,'Bron(paar) #10'!$I30*'Bron(paar) #10'!$K30))/$AK40)</f>
        <v/>
      </c>
      <c r="L40" s="69" t="str">
        <f>IF(SUM('Bron(paar) #1'!$L30,'Bron(paar) #2'!$L30,'Bron(paar) #3'!$L30,'Bron(paar) #4'!$L30,'Bron(paar) #5'!$L30,'Bron(paar) #6'!$L30,'Bron(paar) #7'!$L30,'Bron(paar) #8'!$L30,'Bron(paar) #9'!$L30,'Bron(paar) #10'!$L30)=0,IF(COUNT('Bron(paar) #1'!$L30,'Bron(paar) #2'!$L30,'Bron(paar) #3'!$L30,'Bron(paar) #4'!$L30,'Bron(paar) #5'!$L30,'Bron(paar) #6'!$L30,'Bron(paar) #7'!$L30,'Bron(paar) #8'!$L30,'Bron(paar) #9'!$L30,'Bron(paar) #10'!$L30)&gt;0,0,""),SUM('Bron(paar) #1'!$L30,'Bron(paar) #2'!$L30,'Bron(paar) #3'!$L30,'Bron(paar) #4'!$L30,'Bron(paar) #5'!$L30,'Bron(paar) #6'!$L30,'Bron(paar) #7'!$L30,'Bron(paar) #8'!$L30,'Bron(paar) #9'!$L30,'Bron(paar) #10'!$L30))</f>
        <v/>
      </c>
      <c r="M40" s="71" t="str">
        <f>IF(SUM('Bron(paar) #1'!$M30,'Bron(paar) #2'!$M30,'Bron(paar) #3'!$M30,'Bron(paar) #4'!$M30,'Bron(paar) #5'!$M30,'Bron(paar) #6'!$M30,'Bron(paar) #7'!$M30,'Bron(paar) #8'!$M30,'Bron(paar) #9'!$M30,'Bron(paar) #10'!$M30)=0,IF(COUNT('Bron(paar) #1'!$M30,'Bron(paar) #2'!$M30,'Bron(paar) #3'!$M30,'Bron(paar) #4'!$M30,'Bron(paar) #5'!$M30,'Bron(paar) #6'!$M30,'Bron(paar) #7'!$M30,'Bron(paar) #8'!$M30,'Bron(paar) #9'!$M30,'Bron(paar) #10'!$M30)&gt;0,0,""),SUM('Bron(paar) #1'!$M30,'Bron(paar) #2'!$M30,'Bron(paar) #3'!$M30,'Bron(paar) #4'!$M30,'Bron(paar) #5'!$M30,'Bron(paar) #6'!$M30,'Bron(paar) #7'!$M30,'Bron(paar) #8'!$M30,'Bron(paar) #9'!$M30,'Bron(paar) #10'!$M30))</f>
        <v/>
      </c>
      <c r="N40" s="72" t="str">
        <f>IF((IF('Bron(paar) #1'!$N30="",0,'Bron(paar) #1'!$M30*'Bron(paar) #1'!$N30)+IF('Bron(paar) #2'!$N30="",0,'Bron(paar) #2'!$M30*'Bron(paar) #2'!$N30)+IF('Bron(paar) #3'!$N30="",0,'Bron(paar) #3'!$M30*'Bron(paar) #3'!$N30)+IF('Bron(paar) #4'!$N30="",0,'Bron(paar) #4'!$M30*'Bron(paar) #4'!$N30)+IF('Bron(paar) #5'!$N30="",0,'Bron(paar) #5'!$M30*'Bron(paar) #5'!$N30)+IF('Bron(paar) #6'!$N30="",0,'Bron(paar) #6'!$M30*'Bron(paar) #6'!$N30)+IF('Bron(paar) #7'!$N30="",0,'Bron(paar) #7'!$M30*'Bron(paar) #7'!$N30)+IF('Bron(paar) #8'!$N30="",0,'Bron(paar) #8'!$M30*'Bron(paar) #8'!$N30)+IF('Bron(paar) #9'!$N30="",0,'Bron(paar) #9'!$M30*'Bron(paar) #9'!$N30)+IF('Bron(paar) #10'!$N30="",0,'Bron(paar) #10'!$M30*'Bron(paar) #10'!$N30))=0,"",(IF('Bron(paar) #1'!$N30="",0,'Bron(paar) #1'!$M30*'Bron(paar) #1'!$N30)+IF('Bron(paar) #2'!$N30="",0,'Bron(paar) #2'!$M30*'Bron(paar) #2'!$N30)+IF('Bron(paar) #3'!$N30="",0,'Bron(paar) #3'!$M30*'Bron(paar) #3'!$N30)+IF('Bron(paar) #4'!$N30="",0,'Bron(paar) #4'!$M30*'Bron(paar) #4'!$N30)+IF('Bron(paar) #5'!$N30="",0,'Bron(paar) #5'!$M30*'Bron(paar) #5'!$N30)+IF('Bron(paar) #6'!$N30="",0,'Bron(paar) #6'!$M30*'Bron(paar) #6'!$N30)+IF('Bron(paar) #7'!$N30="",0,'Bron(paar) #7'!$M30*'Bron(paar) #7'!$N30)+IF('Bron(paar) #8'!$N30="",0,'Bron(paar) #8'!$M30*'Bron(paar) #8'!$N30)+IF('Bron(paar) #9'!$N30="",0,'Bron(paar) #9'!$M30*'Bron(paar) #9'!$N30)+IF('Bron(paar) #10'!$N30="",0,'Bron(paar) #10'!$M30*'Bron(paar) #10'!$N30))/$AN40)</f>
        <v/>
      </c>
      <c r="O40" s="72" t="str">
        <f>IF((IF('Bron(paar) #1'!$O30="",0,'Bron(paar) #1'!$M30*'Bron(paar) #1'!$O30)+IF('Bron(paar) #2'!$O30="",0,'Bron(paar) #2'!$M30*'Bron(paar) #2'!$O30)+IF('Bron(paar) #3'!$O30="",0,'Bron(paar) #3'!$M30*'Bron(paar) #3'!$O30)+IF('Bron(paar) #4'!$O30="",0,'Bron(paar) #4'!$M30*'Bron(paar) #4'!$O30)+IF('Bron(paar) #5'!$O30="",0,'Bron(paar) #5'!$M30*'Bron(paar) #5'!$O30)+IF('Bron(paar) #6'!$O30="",0,'Bron(paar) #6'!$M30*'Bron(paar) #6'!$O30)+IF('Bron(paar) #7'!$O30="",0,'Bron(paar) #7'!$M30*'Bron(paar) #7'!$O30)+IF('Bron(paar) #8'!$O30="",0,'Bron(paar) #8'!$M30*'Bron(paar) #8'!$O30)+IF('Bron(paar) #9'!$O30="",0,'Bron(paar) #9'!$M30*'Bron(paar) #9'!$O30)+IF('Bron(paar) #10'!$O30="",0,'Bron(paar) #10'!$M30*'Bron(paar) #10'!$O30))=0,"",(IF('Bron(paar) #1'!$O30="",0,'Bron(paar) #1'!$M30*'Bron(paar) #1'!$O30)+IF('Bron(paar) #2'!$O30="",0,'Bron(paar) #2'!$M30*'Bron(paar) #2'!$O30)+IF('Bron(paar) #3'!$O30="",0,'Bron(paar) #3'!$M30*'Bron(paar) #3'!$O30)+IF('Bron(paar) #4'!$O30="",0,'Bron(paar) #4'!$M30*'Bron(paar) #4'!$O30)+IF('Bron(paar) #5'!$O30="",0,'Bron(paar) #5'!$M30*'Bron(paar) #5'!$O30)+IF('Bron(paar) #6'!$O30="",0,'Bron(paar) #6'!$M30*'Bron(paar) #6'!$O30)+IF('Bron(paar) #7'!$O30="",0,'Bron(paar) #7'!$M30*'Bron(paar) #7'!$O30)+IF('Bron(paar) #8'!$O30="",0,'Bron(paar) #8'!$M30*'Bron(paar) #8'!$O30)+IF('Bron(paar) #9'!$O30="",0,'Bron(paar) #9'!$M30*'Bron(paar) #9'!$O30)+IF('Bron(paar) #10'!$O30="",0,'Bron(paar) #10'!$M30*'Bron(paar) #10'!$O30))/$AO40)</f>
        <v/>
      </c>
      <c r="P40" s="71" t="str">
        <f>IF(SUM('Bron(paar) #1'!$P30,'Bron(paar) #2'!$P30,'Bron(paar) #3'!$P30,'Bron(paar) #4'!$P30,'Bron(paar) #5'!$P30,'Bron(paar) #6'!$P30,'Bron(paar) #7'!$P30,'Bron(paar) #8'!$P30,'Bron(paar) #9'!$P30,'Bron(paar) #10'!$P30)=0,IF(COUNT('Bron(paar) #1'!$P30,'Bron(paar) #2'!$P30,'Bron(paar) #3'!$P30,'Bron(paar) #4'!$P30,'Bron(paar) #5'!$P30,'Bron(paar) #6'!$P30,'Bron(paar) #7'!$P30,'Bron(paar) #8'!$P30,'Bron(paar) #9'!$P30,'Bron(paar) #10'!$P30)&gt;0,0,""),SUM('Bron(paar) #1'!$P30,'Bron(paar) #2'!$P30,'Bron(paar) #3'!$P30,'Bron(paar) #4'!$P30,'Bron(paar) #5'!$P30,'Bron(paar) #6'!$P30,'Bron(paar) #7'!$P30,'Bron(paar) #8'!$P30,'Bron(paar) #9'!$P30,'Bron(paar) #10'!$P30))</f>
        <v/>
      </c>
      <c r="Q40" s="73" t="str">
        <f>IF(SUM('Bron(paar) #1'!$Q30,'Bron(paar) #2'!$Q30,'Bron(paar) #3'!$Q30,'Bron(paar) #4'!$Q30,'Bron(paar) #5'!$Q30,'Bron(paar) #6'!$Q30,'Bron(paar) #7'!$Q30,'Bron(paar) #8'!$Q30,'Bron(paar) #9'!$Q30,'Bron(paar) #10'!$Q30)=0,"",MAX('Bron(paar) #1'!$Q30,'Bron(paar) #2'!$Q30,'Bron(paar) #3'!$Q30,'Bron(paar) #4'!$Q30,'Bron(paar) #5'!$Q30,'Bron(paar) #6'!$Q30,'Bron(paar) #7'!$Q30,'Bron(paar) #8'!$Q30,'Bron(paar) #9'!$Q30,'Bron(paar) #10'!$Q30))</f>
        <v/>
      </c>
      <c r="R40" s="3"/>
      <c r="S40" s="2"/>
      <c r="AJ40" s="66">
        <f>IF('Bron(paar) #1'!$J30="",0,'Bron(paar) #1'!$I30)+IF('Bron(paar) #2'!$J30="",0,'Bron(paar) #2'!$I30)+IF('Bron(paar) #3'!$J30="",0,'Bron(paar) #3'!$I30)+IF('Bron(paar) #4'!$J30="",0,'Bron(paar) #4'!$I30)+IF('Bron(paar) #5'!$J30="",0,'Bron(paar) #5'!$I30)+IF('Bron(paar) #6'!$J30="",0,'Bron(paar) #6'!$I30)+IF('Bron(paar) #7'!$J30="",0,'Bron(paar) #7'!$I30)+IF('Bron(paar) #8'!$J30="",0,'Bron(paar) #8'!$I30)+IF('Bron(paar) #9'!$J30="",0,'Bron(paar) #9'!$I30)+IF('Bron(paar) #10'!$J30="",0,'Bron(paar) #10'!$I30)</f>
        <v>0</v>
      </c>
      <c r="AK40" s="66">
        <f>IF('Bron(paar) #1'!$K30="",0,'Bron(paar) #1'!$I30)+IF('Bron(paar) #2'!$K30="",0,'Bron(paar) #2'!$I30)+IF('Bron(paar) #3'!$K30="",0,'Bron(paar) #3'!$I30)+IF('Bron(paar) #4'!$K30="",0,'Bron(paar) #4'!$I30)+IF('Bron(paar) #5'!$K30="",0,'Bron(paar) #5'!$I30)+IF('Bron(paar) #6'!$K30="",0,'Bron(paar) #6'!$I30)+IF('Bron(paar) #7'!$K30="",0,'Bron(paar) #7'!$I30)+IF('Bron(paar) #8'!$K30="",0,'Bron(paar) #8'!$I30)+IF('Bron(paar) #9'!$K30="",0,'Bron(paar) #9'!$I30)+IF('Bron(paar) #10'!$K30="",0,'Bron(paar) #10'!$I30)</f>
        <v>0</v>
      </c>
      <c r="AN40" s="66">
        <f>IF('Bron(paar) #1'!$N30="",0,'Bron(paar) #1'!$M30)+IF('Bron(paar) #2'!$N30="",0,'Bron(paar) #2'!$M30)+IF('Bron(paar) #3'!$N30="",0,'Bron(paar) #3'!$M30)+IF('Bron(paar) #4'!$N30="",0,'Bron(paar) #4'!$M30)+IF('Bron(paar) #5'!$N30="",0,'Bron(paar) #5'!$M30)+IF('Bron(paar) #6'!$N30="",0,'Bron(paar) #6'!$M30)+IF('Bron(paar) #7'!$N30="",0,'Bron(paar) #7'!$M30)+IF('Bron(paar) #8'!$N30="",0,'Bron(paar) #8'!$M30)+IF('Bron(paar) #9'!$N30="",0,'Bron(paar) #9'!$M30)+IF('Bron(paar) #10'!$N30="",0,'Bron(paar) #10'!$M30)</f>
        <v>0</v>
      </c>
      <c r="AO40" s="66">
        <f>IF('Bron(paar) #1'!$O30="",0,'Bron(paar) #1'!$M30)+IF('Bron(paar) #2'!$O30="",0,'Bron(paar) #2'!$M30)+IF('Bron(paar) #3'!$O30="",0,'Bron(paar) #3'!$M30)+IF('Bron(paar) #4'!$O30="",0,'Bron(paar) #4'!$M30)+IF('Bron(paar) #5'!$O30="",0,'Bron(paar) #5'!$M30)+IF('Bron(paar) #6'!$O30="",0,'Bron(paar) #6'!$M30)+IF('Bron(paar) #7'!$O30="",0,'Bron(paar) #7'!$M30)+IF('Bron(paar) #8'!$O30="",0,'Bron(paar) #8'!$M30)+IF('Bron(paar) #9'!$O30="",0,'Bron(paar) #9'!$M30)+IF('Bron(paar) #10'!$O30="",0,'Bron(paar) #10'!$M30)</f>
        <v>0</v>
      </c>
    </row>
    <row r="41" spans="2:41" x14ac:dyDescent="0.2">
      <c r="B41" s="2"/>
      <c r="C41" s="3"/>
      <c r="D41" s="7" t="s">
        <v>44</v>
      </c>
      <c r="E41" s="30" t="str">
        <f>IF(SUM('Bron(paar) #1'!$E31,'Bron(paar) #2'!$E31,'Bron(paar) #3'!$E31,'Bron(paar) #4'!$E31,'Bron(paar) #5'!$E31,'Bron(paar) #6'!$E31,'Bron(paar) #7'!$E31,'Bron(paar) #8'!$E31,'Bron(paar) #9'!$E31,'Bron(paar) #10'!$E31)=0,IF(COUNT('Bron(paar) #1'!$E31,'Bron(paar) #2'!$E31,'Bron(paar) #3'!$E31,'Bron(paar) #4'!$E31,'Bron(paar) #5'!$E31,'Bron(paar) #6'!$E31,'Bron(paar) #7'!$E31,'Bron(paar) #8'!$E31,'Bron(paar) #9'!$E31,'Bron(paar) #10'!$E31)&gt;0,0,""),CONCATENATE("≤",SUM('Bron(paar) #1'!$E31,'Bron(paar) #2'!$E31,'Bron(paar) #3'!$E31,'Bron(paar) #4'!$E31,'Bron(paar) #5'!$E31,'Bron(paar) #6'!$E31,'Bron(paar) #7'!$E31,'Bron(paar) #8'!$E31,'Bron(paar) #9'!$E31,'Bron(paar) #10'!$E31)))</f>
        <v/>
      </c>
      <c r="F41" s="68" t="str">
        <f>IF(SUM('Bron(paar) #1'!$F31,'Bron(paar) #2'!$F31,'Bron(paar) #3'!$F31,'Bron(paar) #4'!$F31,'Bron(paar) #5'!$F31,'Bron(paar) #6'!$F31,'Bron(paar) #7'!$F31,'Bron(paar) #8'!$F31,'Bron(paar) #9'!$F31,'Bron(paar) #10'!$F31)=0,IF(COUNT('Bron(paar) #1'!$F31,'Bron(paar) #2'!$F31,'Bron(paar) #3'!$F31,'Bron(paar) #4'!$F31,'Bron(paar) #5'!$F31,'Bron(paar) #6'!$F31,'Bron(paar) #7'!$F31,'Bron(paar) #8'!$F31,'Bron(paar) #9'!$F31,'Bron(paar) #10'!$F31)&gt;0,0,""),SUM('Bron(paar) #1'!$F31,'Bron(paar) #2'!$F31,'Bron(paar) #3'!$F31,'Bron(paar) #4'!$F31,'Bron(paar) #5'!$F31,'Bron(paar) #6'!$F31,'Bron(paar) #7'!$F31,'Bron(paar) #8'!$F31,'Bron(paar) #9'!$F31,'Bron(paar) #10'!$F31))</f>
        <v/>
      </c>
      <c r="G41" s="111" t="str">
        <f>IF(SUM('Bron(paar) #1'!$G31,'Bron(paar) #2'!$G31,'Bron(paar) #3'!$G31,'Bron(paar) #4'!$G31,'Bron(paar) #5'!$G31,'Bron(paar) #6'!$G31,'Bron(paar) #7'!$G31,'Bron(paar) #8'!$G31,'Bron(paar) #9'!$G31,'Bron(paar) #10'!$G31)=0,IF(COUNT('Bron(paar) #1'!$G31,'Bron(paar) #2'!$G31,'Bron(paar) #3'!$G31,'Bron(paar) #4'!$G31,'Bron(paar) #5'!$G31,'Bron(paar) #6'!$G31,'Bron(paar) #7'!$G31,'Bron(paar) #8'!$G31,'Bron(paar) #9'!$G31,'Bron(paar) #10'!$G31)&gt;0,0,""),SUM('Bron(paar) #1'!$G31,'Bron(paar) #2'!$G31,'Bron(paar) #3'!$G31,'Bron(paar) #4'!$G31,'Bron(paar) #5'!$G31,'Bron(paar) #6'!$G31,'Bron(paar) #7'!$G31,'Bron(paar) #8'!$G31,'Bron(paar) #9'!$G31,'Bron(paar) #10'!$G31))</f>
        <v/>
      </c>
      <c r="H41" s="112"/>
      <c r="I41" s="69" t="str">
        <f>IF(SUM('Bron(paar) #1'!$I31,'Bron(paar) #2'!$I31,'Bron(paar) #3'!$I31,'Bron(paar) #4'!$I31,'Bron(paar) #5'!$I31,'Bron(paar) #6'!$I31,'Bron(paar) #7'!$I31,'Bron(paar) #8'!$I31,'Bron(paar) #9'!$I31,'Bron(paar) #10'!$I31)=0,IF(COUNT('Bron(paar) #1'!$I31,'Bron(paar) #2'!$I31,'Bron(paar) #3'!$I31,'Bron(paar) #4'!$I31,'Bron(paar) #5'!$I31,'Bron(paar) #6'!$I31,'Bron(paar) #7'!$I31,'Bron(paar) #8'!$I31,'Bron(paar) #9'!$I31,'Bron(paar) #10'!$I31)&gt;0,0,""),SUM('Bron(paar) #1'!$I31,'Bron(paar) #2'!$I31,'Bron(paar) #3'!$I31,'Bron(paar) #4'!$I31,'Bron(paar) #5'!$I31,'Bron(paar) #6'!$I31,'Bron(paar) #7'!$I31,'Bron(paar) #8'!$I31,'Bron(paar) #9'!$I31,'Bron(paar) #10'!$I31))</f>
        <v/>
      </c>
      <c r="J41" s="70" t="str">
        <f>IF((IF('Bron(paar) #1'!$J31="",0,'Bron(paar) #1'!$I31*'Bron(paar) #1'!$J31)+IF('Bron(paar) #2'!$J31="",0,'Bron(paar) #2'!$I31*'Bron(paar) #2'!$J31)+IF('Bron(paar) #3'!$J31="",0,'Bron(paar) #3'!$I31*'Bron(paar) #3'!$J31)+IF('Bron(paar) #4'!$J31="",0,'Bron(paar) #4'!$I31*'Bron(paar) #4'!$J31)+IF('Bron(paar) #5'!$J31="",0,'Bron(paar) #5'!$I31*'Bron(paar) #5'!$J31)+IF('Bron(paar) #6'!$J31="",0,'Bron(paar) #6'!$I31*'Bron(paar) #6'!$J31)+IF('Bron(paar) #7'!$J31="",0,'Bron(paar) #7'!$I31*'Bron(paar) #7'!$J31)+IF('Bron(paar) #8'!$J31="",0,'Bron(paar) #8'!$I31*'Bron(paar) #8'!$J31)+IF('Bron(paar) #9'!$J31="",0,'Bron(paar) #9'!$I31*'Bron(paar) #9'!$J31)+IF('Bron(paar) #10'!$J31="",0,'Bron(paar) #10'!$I31*'Bron(paar) #10'!$J31))=0,"",(IF('Bron(paar) #1'!$J31="",0,'Bron(paar) #1'!$I31*'Bron(paar) #1'!$J31)+IF('Bron(paar) #2'!$J31="",0,'Bron(paar) #2'!$I31*'Bron(paar) #2'!$J31)+IF('Bron(paar) #3'!$J31="",0,'Bron(paar) #3'!$I31*'Bron(paar) #3'!$J31)+IF('Bron(paar) #4'!$J31="",0,'Bron(paar) #4'!$I31*'Bron(paar) #4'!$J31)+IF('Bron(paar) #5'!$J31="",0,'Bron(paar) #5'!$I31*'Bron(paar) #5'!$J31)+IF('Bron(paar) #6'!$J31="",0,'Bron(paar) #6'!$I31*'Bron(paar) #6'!$J31)+IF('Bron(paar) #7'!$J31="",0,'Bron(paar) #7'!$I31*'Bron(paar) #7'!$J31)+IF('Bron(paar) #8'!$J31="",0,'Bron(paar) #8'!$I31*'Bron(paar) #8'!$J31)+IF('Bron(paar) #9'!$J31="",0,'Bron(paar) #9'!$I31*'Bron(paar) #9'!$J31)+IF('Bron(paar) #10'!$J31="",0,'Bron(paar) #10'!$I31*'Bron(paar) #10'!$J31))/$AJ41)</f>
        <v/>
      </c>
      <c r="K41" s="70" t="str">
        <f>IF((IF('Bron(paar) #1'!$K31="",0,'Bron(paar) #1'!$I31*'Bron(paar) #1'!$K31)+IF('Bron(paar) #2'!$K31="",0,'Bron(paar) #2'!$I31*'Bron(paar) #2'!$K31)+IF('Bron(paar) #3'!$K31="",0,'Bron(paar) #3'!$I31*'Bron(paar) #3'!$K31)+IF('Bron(paar) #4'!$K31="",0,'Bron(paar) #4'!$I31*'Bron(paar) #4'!$K31)+IF('Bron(paar) #5'!$K31="",0,'Bron(paar) #5'!$I31*'Bron(paar) #5'!$K31)+IF('Bron(paar) #6'!$K31="",0,'Bron(paar) #6'!$I31*'Bron(paar) #6'!$K31)+IF('Bron(paar) #7'!$K31="",0,'Bron(paar) #7'!$I31*'Bron(paar) #7'!$K31)+IF('Bron(paar) #8'!$K31="",0,'Bron(paar) #8'!$I31*'Bron(paar) #8'!$K31)+IF('Bron(paar) #9'!$K31="",0,'Bron(paar) #9'!$I31*'Bron(paar) #9'!$K31)+IF('Bron(paar) #10'!$K31="",0,'Bron(paar) #10'!$I31*'Bron(paar) #10'!$K31))=0,"",(IF('Bron(paar) #1'!$K31="",0,'Bron(paar) #1'!$I31*'Bron(paar) #1'!$K31)+IF('Bron(paar) #2'!$K31="",0,'Bron(paar) #2'!$I31*'Bron(paar) #2'!$K31)+IF('Bron(paar) #3'!$K31="",0,'Bron(paar) #3'!$I31*'Bron(paar) #3'!$K31)+IF('Bron(paar) #4'!$K31="",0,'Bron(paar) #4'!$I31*'Bron(paar) #4'!$K31)+IF('Bron(paar) #5'!$K31="",0,'Bron(paar) #5'!$I31*'Bron(paar) #5'!$K31)+IF('Bron(paar) #6'!$K31="",0,'Bron(paar) #6'!$I31*'Bron(paar) #6'!$K31)+IF('Bron(paar) #7'!$K31="",0,'Bron(paar) #7'!$I31*'Bron(paar) #7'!$K31)+IF('Bron(paar) #8'!$K31="",0,'Bron(paar) #8'!$I31*'Bron(paar) #8'!$K31)+IF('Bron(paar) #9'!$K31="",0,'Bron(paar) #9'!$I31*'Bron(paar) #9'!$K31)+IF('Bron(paar) #10'!$K31="",0,'Bron(paar) #10'!$I31*'Bron(paar) #10'!$K31))/$AK41)</f>
        <v/>
      </c>
      <c r="L41" s="69" t="str">
        <f>IF(SUM('Bron(paar) #1'!$L31,'Bron(paar) #2'!$L31,'Bron(paar) #3'!$L31,'Bron(paar) #4'!$L31,'Bron(paar) #5'!$L31,'Bron(paar) #6'!$L31,'Bron(paar) #7'!$L31,'Bron(paar) #8'!$L31,'Bron(paar) #9'!$L31,'Bron(paar) #10'!$L31)=0,IF(COUNT('Bron(paar) #1'!$L31,'Bron(paar) #2'!$L31,'Bron(paar) #3'!$L31,'Bron(paar) #4'!$L31,'Bron(paar) #5'!$L31,'Bron(paar) #6'!$L31,'Bron(paar) #7'!$L31,'Bron(paar) #8'!$L31,'Bron(paar) #9'!$L31,'Bron(paar) #10'!$L31)&gt;0,0,""),SUM('Bron(paar) #1'!$L31,'Bron(paar) #2'!$L31,'Bron(paar) #3'!$L31,'Bron(paar) #4'!$L31,'Bron(paar) #5'!$L31,'Bron(paar) #6'!$L31,'Bron(paar) #7'!$L31,'Bron(paar) #8'!$L31,'Bron(paar) #9'!$L31,'Bron(paar) #10'!$L31))</f>
        <v/>
      </c>
      <c r="M41" s="71" t="str">
        <f>IF(SUM('Bron(paar) #1'!$M31,'Bron(paar) #2'!$M31,'Bron(paar) #3'!$M31,'Bron(paar) #4'!$M31,'Bron(paar) #5'!$M31,'Bron(paar) #6'!$M31,'Bron(paar) #7'!$M31,'Bron(paar) #8'!$M31,'Bron(paar) #9'!$M31,'Bron(paar) #10'!$M31)=0,IF(COUNT('Bron(paar) #1'!$M31,'Bron(paar) #2'!$M31,'Bron(paar) #3'!$M31,'Bron(paar) #4'!$M31,'Bron(paar) #5'!$M31,'Bron(paar) #6'!$M31,'Bron(paar) #7'!$M31,'Bron(paar) #8'!$M31,'Bron(paar) #9'!$M31,'Bron(paar) #10'!$M31)&gt;0,0,""),SUM('Bron(paar) #1'!$M31,'Bron(paar) #2'!$M31,'Bron(paar) #3'!$M31,'Bron(paar) #4'!$M31,'Bron(paar) #5'!$M31,'Bron(paar) #6'!$M31,'Bron(paar) #7'!$M31,'Bron(paar) #8'!$M31,'Bron(paar) #9'!$M31,'Bron(paar) #10'!$M31))</f>
        <v/>
      </c>
      <c r="N41" s="72" t="str">
        <f>IF((IF('Bron(paar) #1'!$N31="",0,'Bron(paar) #1'!$M31*'Bron(paar) #1'!$N31)+IF('Bron(paar) #2'!$N31="",0,'Bron(paar) #2'!$M31*'Bron(paar) #2'!$N31)+IF('Bron(paar) #3'!$N31="",0,'Bron(paar) #3'!$M31*'Bron(paar) #3'!$N31)+IF('Bron(paar) #4'!$N31="",0,'Bron(paar) #4'!$M31*'Bron(paar) #4'!$N31)+IF('Bron(paar) #5'!$N31="",0,'Bron(paar) #5'!$M31*'Bron(paar) #5'!$N31)+IF('Bron(paar) #6'!$N31="",0,'Bron(paar) #6'!$M31*'Bron(paar) #6'!$N31)+IF('Bron(paar) #7'!$N31="",0,'Bron(paar) #7'!$M31*'Bron(paar) #7'!$N31)+IF('Bron(paar) #8'!$N31="",0,'Bron(paar) #8'!$M31*'Bron(paar) #8'!$N31)+IF('Bron(paar) #9'!$N31="",0,'Bron(paar) #9'!$M31*'Bron(paar) #9'!$N31)+IF('Bron(paar) #10'!$N31="",0,'Bron(paar) #10'!$M31*'Bron(paar) #10'!$N31))=0,"",(IF('Bron(paar) #1'!$N31="",0,'Bron(paar) #1'!$M31*'Bron(paar) #1'!$N31)+IF('Bron(paar) #2'!$N31="",0,'Bron(paar) #2'!$M31*'Bron(paar) #2'!$N31)+IF('Bron(paar) #3'!$N31="",0,'Bron(paar) #3'!$M31*'Bron(paar) #3'!$N31)+IF('Bron(paar) #4'!$N31="",0,'Bron(paar) #4'!$M31*'Bron(paar) #4'!$N31)+IF('Bron(paar) #5'!$N31="",0,'Bron(paar) #5'!$M31*'Bron(paar) #5'!$N31)+IF('Bron(paar) #6'!$N31="",0,'Bron(paar) #6'!$M31*'Bron(paar) #6'!$N31)+IF('Bron(paar) #7'!$N31="",0,'Bron(paar) #7'!$M31*'Bron(paar) #7'!$N31)+IF('Bron(paar) #8'!$N31="",0,'Bron(paar) #8'!$M31*'Bron(paar) #8'!$N31)+IF('Bron(paar) #9'!$N31="",0,'Bron(paar) #9'!$M31*'Bron(paar) #9'!$N31)+IF('Bron(paar) #10'!$N31="",0,'Bron(paar) #10'!$M31*'Bron(paar) #10'!$N31))/$AN41)</f>
        <v/>
      </c>
      <c r="O41" s="72" t="str">
        <f>IF((IF('Bron(paar) #1'!$O31="",0,'Bron(paar) #1'!$M31*'Bron(paar) #1'!$O31)+IF('Bron(paar) #2'!$O31="",0,'Bron(paar) #2'!$M31*'Bron(paar) #2'!$O31)+IF('Bron(paar) #3'!$O31="",0,'Bron(paar) #3'!$M31*'Bron(paar) #3'!$O31)+IF('Bron(paar) #4'!$O31="",0,'Bron(paar) #4'!$M31*'Bron(paar) #4'!$O31)+IF('Bron(paar) #5'!$O31="",0,'Bron(paar) #5'!$M31*'Bron(paar) #5'!$O31)+IF('Bron(paar) #6'!$O31="",0,'Bron(paar) #6'!$M31*'Bron(paar) #6'!$O31)+IF('Bron(paar) #7'!$O31="",0,'Bron(paar) #7'!$M31*'Bron(paar) #7'!$O31)+IF('Bron(paar) #8'!$O31="",0,'Bron(paar) #8'!$M31*'Bron(paar) #8'!$O31)+IF('Bron(paar) #9'!$O31="",0,'Bron(paar) #9'!$M31*'Bron(paar) #9'!$O31)+IF('Bron(paar) #10'!$O31="",0,'Bron(paar) #10'!$M31*'Bron(paar) #10'!$O31))=0,"",(IF('Bron(paar) #1'!$O31="",0,'Bron(paar) #1'!$M31*'Bron(paar) #1'!$O31)+IF('Bron(paar) #2'!$O31="",0,'Bron(paar) #2'!$M31*'Bron(paar) #2'!$O31)+IF('Bron(paar) #3'!$O31="",0,'Bron(paar) #3'!$M31*'Bron(paar) #3'!$O31)+IF('Bron(paar) #4'!$O31="",0,'Bron(paar) #4'!$M31*'Bron(paar) #4'!$O31)+IF('Bron(paar) #5'!$O31="",0,'Bron(paar) #5'!$M31*'Bron(paar) #5'!$O31)+IF('Bron(paar) #6'!$O31="",0,'Bron(paar) #6'!$M31*'Bron(paar) #6'!$O31)+IF('Bron(paar) #7'!$O31="",0,'Bron(paar) #7'!$M31*'Bron(paar) #7'!$O31)+IF('Bron(paar) #8'!$O31="",0,'Bron(paar) #8'!$M31*'Bron(paar) #8'!$O31)+IF('Bron(paar) #9'!$O31="",0,'Bron(paar) #9'!$M31*'Bron(paar) #9'!$O31)+IF('Bron(paar) #10'!$O31="",0,'Bron(paar) #10'!$M31*'Bron(paar) #10'!$O31))/$AO41)</f>
        <v/>
      </c>
      <c r="P41" s="71" t="str">
        <f>IF(SUM('Bron(paar) #1'!$P31,'Bron(paar) #2'!$P31,'Bron(paar) #3'!$P31,'Bron(paar) #4'!$P31,'Bron(paar) #5'!$P31,'Bron(paar) #6'!$P31,'Bron(paar) #7'!$P31,'Bron(paar) #8'!$P31,'Bron(paar) #9'!$P31,'Bron(paar) #10'!$P31)=0,IF(COUNT('Bron(paar) #1'!$P31,'Bron(paar) #2'!$P31,'Bron(paar) #3'!$P31,'Bron(paar) #4'!$P31,'Bron(paar) #5'!$P31,'Bron(paar) #6'!$P31,'Bron(paar) #7'!$P31,'Bron(paar) #8'!$P31,'Bron(paar) #9'!$P31,'Bron(paar) #10'!$P31)&gt;0,0,""),SUM('Bron(paar) #1'!$P31,'Bron(paar) #2'!$P31,'Bron(paar) #3'!$P31,'Bron(paar) #4'!$P31,'Bron(paar) #5'!$P31,'Bron(paar) #6'!$P31,'Bron(paar) #7'!$P31,'Bron(paar) #8'!$P31,'Bron(paar) #9'!$P31,'Bron(paar) #10'!$P31))</f>
        <v/>
      </c>
      <c r="Q41" s="73" t="str">
        <f>IF(SUM('Bron(paar) #1'!$Q31,'Bron(paar) #2'!$Q31,'Bron(paar) #3'!$Q31,'Bron(paar) #4'!$Q31,'Bron(paar) #5'!$Q31,'Bron(paar) #6'!$Q31,'Bron(paar) #7'!$Q31,'Bron(paar) #8'!$Q31,'Bron(paar) #9'!$Q31,'Bron(paar) #10'!$Q31)=0,"",MAX('Bron(paar) #1'!$Q31,'Bron(paar) #2'!$Q31,'Bron(paar) #3'!$Q31,'Bron(paar) #4'!$Q31,'Bron(paar) #5'!$Q31,'Bron(paar) #6'!$Q31,'Bron(paar) #7'!$Q31,'Bron(paar) #8'!$Q31,'Bron(paar) #9'!$Q31,'Bron(paar) #10'!$Q31))</f>
        <v/>
      </c>
      <c r="R41" s="3"/>
      <c r="S41" s="2"/>
      <c r="AJ41" s="66">
        <f>IF('Bron(paar) #1'!$J31="",0,'Bron(paar) #1'!$I31)+IF('Bron(paar) #2'!$J31="",0,'Bron(paar) #2'!$I31)+IF('Bron(paar) #3'!$J31="",0,'Bron(paar) #3'!$I31)+IF('Bron(paar) #4'!$J31="",0,'Bron(paar) #4'!$I31)+IF('Bron(paar) #5'!$J31="",0,'Bron(paar) #5'!$I31)+IF('Bron(paar) #6'!$J31="",0,'Bron(paar) #6'!$I31)+IF('Bron(paar) #7'!$J31="",0,'Bron(paar) #7'!$I31)+IF('Bron(paar) #8'!$J31="",0,'Bron(paar) #8'!$I31)+IF('Bron(paar) #9'!$J31="",0,'Bron(paar) #9'!$I31)+IF('Bron(paar) #10'!$J31="",0,'Bron(paar) #10'!$I31)</f>
        <v>0</v>
      </c>
      <c r="AK41" s="66">
        <f>IF('Bron(paar) #1'!$K31="",0,'Bron(paar) #1'!$I31)+IF('Bron(paar) #2'!$K31="",0,'Bron(paar) #2'!$I31)+IF('Bron(paar) #3'!$K31="",0,'Bron(paar) #3'!$I31)+IF('Bron(paar) #4'!$K31="",0,'Bron(paar) #4'!$I31)+IF('Bron(paar) #5'!$K31="",0,'Bron(paar) #5'!$I31)+IF('Bron(paar) #6'!$K31="",0,'Bron(paar) #6'!$I31)+IF('Bron(paar) #7'!$K31="",0,'Bron(paar) #7'!$I31)+IF('Bron(paar) #8'!$K31="",0,'Bron(paar) #8'!$I31)+IF('Bron(paar) #9'!$K31="",0,'Bron(paar) #9'!$I31)+IF('Bron(paar) #10'!$K31="",0,'Bron(paar) #10'!$I31)</f>
        <v>0</v>
      </c>
      <c r="AN41" s="66">
        <f>IF('Bron(paar) #1'!$N31="",0,'Bron(paar) #1'!$M31)+IF('Bron(paar) #2'!$N31="",0,'Bron(paar) #2'!$M31)+IF('Bron(paar) #3'!$N31="",0,'Bron(paar) #3'!$M31)+IF('Bron(paar) #4'!$N31="",0,'Bron(paar) #4'!$M31)+IF('Bron(paar) #5'!$N31="",0,'Bron(paar) #5'!$M31)+IF('Bron(paar) #6'!$N31="",0,'Bron(paar) #6'!$M31)+IF('Bron(paar) #7'!$N31="",0,'Bron(paar) #7'!$M31)+IF('Bron(paar) #8'!$N31="",0,'Bron(paar) #8'!$M31)+IF('Bron(paar) #9'!$N31="",0,'Bron(paar) #9'!$M31)+IF('Bron(paar) #10'!$N31="",0,'Bron(paar) #10'!$M31)</f>
        <v>0</v>
      </c>
      <c r="AO41" s="66">
        <f>IF('Bron(paar) #1'!$O31="",0,'Bron(paar) #1'!$M31)+IF('Bron(paar) #2'!$O31="",0,'Bron(paar) #2'!$M31)+IF('Bron(paar) #3'!$O31="",0,'Bron(paar) #3'!$M31)+IF('Bron(paar) #4'!$O31="",0,'Bron(paar) #4'!$M31)+IF('Bron(paar) #5'!$O31="",0,'Bron(paar) #5'!$M31)+IF('Bron(paar) #6'!$O31="",0,'Bron(paar) #6'!$M31)+IF('Bron(paar) #7'!$O31="",0,'Bron(paar) #7'!$M31)+IF('Bron(paar) #8'!$O31="",0,'Bron(paar) #8'!$M31)+IF('Bron(paar) #9'!$O31="",0,'Bron(paar) #9'!$M31)+IF('Bron(paar) #10'!$O31="",0,'Bron(paar) #10'!$M31)</f>
        <v>0</v>
      </c>
    </row>
    <row r="42" spans="2:41" x14ac:dyDescent="0.2">
      <c r="B42" s="2"/>
      <c r="C42" s="3"/>
      <c r="D42" s="7" t="s">
        <v>45</v>
      </c>
      <c r="E42" s="30" t="str">
        <f>IF(SUM('Bron(paar) #1'!$E32,'Bron(paar) #2'!$E32,'Bron(paar) #3'!$E32,'Bron(paar) #4'!$E32,'Bron(paar) #5'!$E32,'Bron(paar) #6'!$E32,'Bron(paar) #7'!$E32,'Bron(paar) #8'!$E32,'Bron(paar) #9'!$E32,'Bron(paar) #10'!$E32)=0,IF(COUNT('Bron(paar) #1'!$E32,'Bron(paar) #2'!$E32,'Bron(paar) #3'!$E32,'Bron(paar) #4'!$E32,'Bron(paar) #5'!$E32,'Bron(paar) #6'!$E32,'Bron(paar) #7'!$E32,'Bron(paar) #8'!$E32,'Bron(paar) #9'!$E32,'Bron(paar) #10'!$E32)&gt;0,0,""),CONCATENATE("≤",SUM('Bron(paar) #1'!$E32,'Bron(paar) #2'!$E32,'Bron(paar) #3'!$E32,'Bron(paar) #4'!$E32,'Bron(paar) #5'!$E32,'Bron(paar) #6'!$E32,'Bron(paar) #7'!$E32,'Bron(paar) #8'!$E32,'Bron(paar) #9'!$E32,'Bron(paar) #10'!$E32)))</f>
        <v/>
      </c>
      <c r="F42" s="68" t="str">
        <f>IF(SUM('Bron(paar) #1'!$F32,'Bron(paar) #2'!$F32,'Bron(paar) #3'!$F32,'Bron(paar) #4'!$F32,'Bron(paar) #5'!$F32,'Bron(paar) #6'!$F32,'Bron(paar) #7'!$F32,'Bron(paar) #8'!$F32,'Bron(paar) #9'!$F32,'Bron(paar) #10'!$F32)=0,IF(COUNT('Bron(paar) #1'!$F32,'Bron(paar) #2'!$F32,'Bron(paar) #3'!$F32,'Bron(paar) #4'!$F32,'Bron(paar) #5'!$F32,'Bron(paar) #6'!$F32,'Bron(paar) #7'!$F32,'Bron(paar) #8'!$F32,'Bron(paar) #9'!$F32,'Bron(paar) #10'!$F32)&gt;0,0,""),SUM('Bron(paar) #1'!$F32,'Bron(paar) #2'!$F32,'Bron(paar) #3'!$F32,'Bron(paar) #4'!$F32,'Bron(paar) #5'!$F32,'Bron(paar) #6'!$F32,'Bron(paar) #7'!$F32,'Bron(paar) #8'!$F32,'Bron(paar) #9'!$F32,'Bron(paar) #10'!$F32))</f>
        <v/>
      </c>
      <c r="G42" s="111" t="str">
        <f>IF(SUM('Bron(paar) #1'!$G32,'Bron(paar) #2'!$G32,'Bron(paar) #3'!$G32,'Bron(paar) #4'!$G32,'Bron(paar) #5'!$G32,'Bron(paar) #6'!$G32,'Bron(paar) #7'!$G32,'Bron(paar) #8'!$G32,'Bron(paar) #9'!$G32,'Bron(paar) #10'!$G32)=0,IF(COUNT('Bron(paar) #1'!$G32,'Bron(paar) #2'!$G32,'Bron(paar) #3'!$G32,'Bron(paar) #4'!$G32,'Bron(paar) #5'!$G32,'Bron(paar) #6'!$G32,'Bron(paar) #7'!$G32,'Bron(paar) #8'!$G32,'Bron(paar) #9'!$G32,'Bron(paar) #10'!$G32)&gt;0,0,""),SUM('Bron(paar) #1'!$G32,'Bron(paar) #2'!$G32,'Bron(paar) #3'!$G32,'Bron(paar) #4'!$G32,'Bron(paar) #5'!$G32,'Bron(paar) #6'!$G32,'Bron(paar) #7'!$G32,'Bron(paar) #8'!$G32,'Bron(paar) #9'!$G32,'Bron(paar) #10'!$G32))</f>
        <v/>
      </c>
      <c r="H42" s="112"/>
      <c r="I42" s="69" t="str">
        <f>IF(SUM('Bron(paar) #1'!$I32,'Bron(paar) #2'!$I32,'Bron(paar) #3'!$I32,'Bron(paar) #4'!$I32,'Bron(paar) #5'!$I32,'Bron(paar) #6'!$I32,'Bron(paar) #7'!$I32,'Bron(paar) #8'!$I32,'Bron(paar) #9'!$I32,'Bron(paar) #10'!$I32)=0,IF(COUNT('Bron(paar) #1'!$I32,'Bron(paar) #2'!$I32,'Bron(paar) #3'!$I32,'Bron(paar) #4'!$I32,'Bron(paar) #5'!$I32,'Bron(paar) #6'!$I32,'Bron(paar) #7'!$I32,'Bron(paar) #8'!$I32,'Bron(paar) #9'!$I32,'Bron(paar) #10'!$I32)&gt;0,0,""),SUM('Bron(paar) #1'!$I32,'Bron(paar) #2'!$I32,'Bron(paar) #3'!$I32,'Bron(paar) #4'!$I32,'Bron(paar) #5'!$I32,'Bron(paar) #6'!$I32,'Bron(paar) #7'!$I32,'Bron(paar) #8'!$I32,'Bron(paar) #9'!$I32,'Bron(paar) #10'!$I32))</f>
        <v/>
      </c>
      <c r="J42" s="70" t="str">
        <f>IF((IF('Bron(paar) #1'!$J32="",0,'Bron(paar) #1'!$I32*'Bron(paar) #1'!$J32)+IF('Bron(paar) #2'!$J32="",0,'Bron(paar) #2'!$I32*'Bron(paar) #2'!$J32)+IF('Bron(paar) #3'!$J32="",0,'Bron(paar) #3'!$I32*'Bron(paar) #3'!$J32)+IF('Bron(paar) #4'!$J32="",0,'Bron(paar) #4'!$I32*'Bron(paar) #4'!$J32)+IF('Bron(paar) #5'!$J32="",0,'Bron(paar) #5'!$I32*'Bron(paar) #5'!$J32)+IF('Bron(paar) #6'!$J32="",0,'Bron(paar) #6'!$I32*'Bron(paar) #6'!$J32)+IF('Bron(paar) #7'!$J32="",0,'Bron(paar) #7'!$I32*'Bron(paar) #7'!$J32)+IF('Bron(paar) #8'!$J32="",0,'Bron(paar) #8'!$I32*'Bron(paar) #8'!$J32)+IF('Bron(paar) #9'!$J32="",0,'Bron(paar) #9'!$I32*'Bron(paar) #9'!$J32)+IF('Bron(paar) #10'!$J32="",0,'Bron(paar) #10'!$I32*'Bron(paar) #10'!$J32))=0,"",(IF('Bron(paar) #1'!$J32="",0,'Bron(paar) #1'!$I32*'Bron(paar) #1'!$J32)+IF('Bron(paar) #2'!$J32="",0,'Bron(paar) #2'!$I32*'Bron(paar) #2'!$J32)+IF('Bron(paar) #3'!$J32="",0,'Bron(paar) #3'!$I32*'Bron(paar) #3'!$J32)+IF('Bron(paar) #4'!$J32="",0,'Bron(paar) #4'!$I32*'Bron(paar) #4'!$J32)+IF('Bron(paar) #5'!$J32="",0,'Bron(paar) #5'!$I32*'Bron(paar) #5'!$J32)+IF('Bron(paar) #6'!$J32="",0,'Bron(paar) #6'!$I32*'Bron(paar) #6'!$J32)+IF('Bron(paar) #7'!$J32="",0,'Bron(paar) #7'!$I32*'Bron(paar) #7'!$J32)+IF('Bron(paar) #8'!$J32="",0,'Bron(paar) #8'!$I32*'Bron(paar) #8'!$J32)+IF('Bron(paar) #9'!$J32="",0,'Bron(paar) #9'!$I32*'Bron(paar) #9'!$J32)+IF('Bron(paar) #10'!$J32="",0,'Bron(paar) #10'!$I32*'Bron(paar) #10'!$J32))/$AJ42)</f>
        <v/>
      </c>
      <c r="K42" s="70" t="str">
        <f>IF((IF('Bron(paar) #1'!$K32="",0,'Bron(paar) #1'!$I32*'Bron(paar) #1'!$K32)+IF('Bron(paar) #2'!$K32="",0,'Bron(paar) #2'!$I32*'Bron(paar) #2'!$K32)+IF('Bron(paar) #3'!$K32="",0,'Bron(paar) #3'!$I32*'Bron(paar) #3'!$K32)+IF('Bron(paar) #4'!$K32="",0,'Bron(paar) #4'!$I32*'Bron(paar) #4'!$K32)+IF('Bron(paar) #5'!$K32="",0,'Bron(paar) #5'!$I32*'Bron(paar) #5'!$K32)+IF('Bron(paar) #6'!$K32="",0,'Bron(paar) #6'!$I32*'Bron(paar) #6'!$K32)+IF('Bron(paar) #7'!$K32="",0,'Bron(paar) #7'!$I32*'Bron(paar) #7'!$K32)+IF('Bron(paar) #8'!$K32="",0,'Bron(paar) #8'!$I32*'Bron(paar) #8'!$K32)+IF('Bron(paar) #9'!$K32="",0,'Bron(paar) #9'!$I32*'Bron(paar) #9'!$K32)+IF('Bron(paar) #10'!$K32="",0,'Bron(paar) #10'!$I32*'Bron(paar) #10'!$K32))=0,"",(IF('Bron(paar) #1'!$K32="",0,'Bron(paar) #1'!$I32*'Bron(paar) #1'!$K32)+IF('Bron(paar) #2'!$K32="",0,'Bron(paar) #2'!$I32*'Bron(paar) #2'!$K32)+IF('Bron(paar) #3'!$K32="",0,'Bron(paar) #3'!$I32*'Bron(paar) #3'!$K32)+IF('Bron(paar) #4'!$K32="",0,'Bron(paar) #4'!$I32*'Bron(paar) #4'!$K32)+IF('Bron(paar) #5'!$K32="",0,'Bron(paar) #5'!$I32*'Bron(paar) #5'!$K32)+IF('Bron(paar) #6'!$K32="",0,'Bron(paar) #6'!$I32*'Bron(paar) #6'!$K32)+IF('Bron(paar) #7'!$K32="",0,'Bron(paar) #7'!$I32*'Bron(paar) #7'!$K32)+IF('Bron(paar) #8'!$K32="",0,'Bron(paar) #8'!$I32*'Bron(paar) #8'!$K32)+IF('Bron(paar) #9'!$K32="",0,'Bron(paar) #9'!$I32*'Bron(paar) #9'!$K32)+IF('Bron(paar) #10'!$K32="",0,'Bron(paar) #10'!$I32*'Bron(paar) #10'!$K32))/$AK42)</f>
        <v/>
      </c>
      <c r="L42" s="69" t="str">
        <f>IF(SUM('Bron(paar) #1'!$L32,'Bron(paar) #2'!$L32,'Bron(paar) #3'!$L32,'Bron(paar) #4'!$L32,'Bron(paar) #5'!$L32,'Bron(paar) #6'!$L32,'Bron(paar) #7'!$L32,'Bron(paar) #8'!$L32,'Bron(paar) #9'!$L32,'Bron(paar) #10'!$L32)=0,IF(COUNT('Bron(paar) #1'!$L32,'Bron(paar) #2'!$L32,'Bron(paar) #3'!$L32,'Bron(paar) #4'!$L32,'Bron(paar) #5'!$L32,'Bron(paar) #6'!$L32,'Bron(paar) #7'!$L32,'Bron(paar) #8'!$L32,'Bron(paar) #9'!$L32,'Bron(paar) #10'!$L32)&gt;0,0,""),SUM('Bron(paar) #1'!$L32,'Bron(paar) #2'!$L32,'Bron(paar) #3'!$L32,'Bron(paar) #4'!$L32,'Bron(paar) #5'!$L32,'Bron(paar) #6'!$L32,'Bron(paar) #7'!$L32,'Bron(paar) #8'!$L32,'Bron(paar) #9'!$L32,'Bron(paar) #10'!$L32))</f>
        <v/>
      </c>
      <c r="M42" s="71" t="str">
        <f>IF(SUM('Bron(paar) #1'!$M32,'Bron(paar) #2'!$M32,'Bron(paar) #3'!$M32,'Bron(paar) #4'!$M32,'Bron(paar) #5'!$M32,'Bron(paar) #6'!$M32,'Bron(paar) #7'!$M32,'Bron(paar) #8'!$M32,'Bron(paar) #9'!$M32,'Bron(paar) #10'!$M32)=0,IF(COUNT('Bron(paar) #1'!$M32,'Bron(paar) #2'!$M32,'Bron(paar) #3'!$M32,'Bron(paar) #4'!$M32,'Bron(paar) #5'!$M32,'Bron(paar) #6'!$M32,'Bron(paar) #7'!$M32,'Bron(paar) #8'!$M32,'Bron(paar) #9'!$M32,'Bron(paar) #10'!$M32)&gt;0,0,""),SUM('Bron(paar) #1'!$M32,'Bron(paar) #2'!$M32,'Bron(paar) #3'!$M32,'Bron(paar) #4'!$M32,'Bron(paar) #5'!$M32,'Bron(paar) #6'!$M32,'Bron(paar) #7'!$M32,'Bron(paar) #8'!$M32,'Bron(paar) #9'!$M32,'Bron(paar) #10'!$M32))</f>
        <v/>
      </c>
      <c r="N42" s="72" t="str">
        <f>IF((IF('Bron(paar) #1'!$N32="",0,'Bron(paar) #1'!$M32*'Bron(paar) #1'!$N32)+IF('Bron(paar) #2'!$N32="",0,'Bron(paar) #2'!$M32*'Bron(paar) #2'!$N32)+IF('Bron(paar) #3'!$N32="",0,'Bron(paar) #3'!$M32*'Bron(paar) #3'!$N32)+IF('Bron(paar) #4'!$N32="",0,'Bron(paar) #4'!$M32*'Bron(paar) #4'!$N32)+IF('Bron(paar) #5'!$N32="",0,'Bron(paar) #5'!$M32*'Bron(paar) #5'!$N32)+IF('Bron(paar) #6'!$N32="",0,'Bron(paar) #6'!$M32*'Bron(paar) #6'!$N32)+IF('Bron(paar) #7'!$N32="",0,'Bron(paar) #7'!$M32*'Bron(paar) #7'!$N32)+IF('Bron(paar) #8'!$N32="",0,'Bron(paar) #8'!$M32*'Bron(paar) #8'!$N32)+IF('Bron(paar) #9'!$N32="",0,'Bron(paar) #9'!$M32*'Bron(paar) #9'!$N32)+IF('Bron(paar) #10'!$N32="",0,'Bron(paar) #10'!$M32*'Bron(paar) #10'!$N32))=0,"",(IF('Bron(paar) #1'!$N32="",0,'Bron(paar) #1'!$M32*'Bron(paar) #1'!$N32)+IF('Bron(paar) #2'!$N32="",0,'Bron(paar) #2'!$M32*'Bron(paar) #2'!$N32)+IF('Bron(paar) #3'!$N32="",0,'Bron(paar) #3'!$M32*'Bron(paar) #3'!$N32)+IF('Bron(paar) #4'!$N32="",0,'Bron(paar) #4'!$M32*'Bron(paar) #4'!$N32)+IF('Bron(paar) #5'!$N32="",0,'Bron(paar) #5'!$M32*'Bron(paar) #5'!$N32)+IF('Bron(paar) #6'!$N32="",0,'Bron(paar) #6'!$M32*'Bron(paar) #6'!$N32)+IF('Bron(paar) #7'!$N32="",0,'Bron(paar) #7'!$M32*'Bron(paar) #7'!$N32)+IF('Bron(paar) #8'!$N32="",0,'Bron(paar) #8'!$M32*'Bron(paar) #8'!$N32)+IF('Bron(paar) #9'!$N32="",0,'Bron(paar) #9'!$M32*'Bron(paar) #9'!$N32)+IF('Bron(paar) #10'!$N32="",0,'Bron(paar) #10'!$M32*'Bron(paar) #10'!$N32))/$AN42)</f>
        <v/>
      </c>
      <c r="O42" s="72" t="str">
        <f>IF((IF('Bron(paar) #1'!$O32="",0,'Bron(paar) #1'!$M32*'Bron(paar) #1'!$O32)+IF('Bron(paar) #2'!$O32="",0,'Bron(paar) #2'!$M32*'Bron(paar) #2'!$O32)+IF('Bron(paar) #3'!$O32="",0,'Bron(paar) #3'!$M32*'Bron(paar) #3'!$O32)+IF('Bron(paar) #4'!$O32="",0,'Bron(paar) #4'!$M32*'Bron(paar) #4'!$O32)+IF('Bron(paar) #5'!$O32="",0,'Bron(paar) #5'!$M32*'Bron(paar) #5'!$O32)+IF('Bron(paar) #6'!$O32="",0,'Bron(paar) #6'!$M32*'Bron(paar) #6'!$O32)+IF('Bron(paar) #7'!$O32="",0,'Bron(paar) #7'!$M32*'Bron(paar) #7'!$O32)+IF('Bron(paar) #8'!$O32="",0,'Bron(paar) #8'!$M32*'Bron(paar) #8'!$O32)+IF('Bron(paar) #9'!$O32="",0,'Bron(paar) #9'!$M32*'Bron(paar) #9'!$O32)+IF('Bron(paar) #10'!$O32="",0,'Bron(paar) #10'!$M32*'Bron(paar) #10'!$O32))=0,"",(IF('Bron(paar) #1'!$O32="",0,'Bron(paar) #1'!$M32*'Bron(paar) #1'!$O32)+IF('Bron(paar) #2'!$O32="",0,'Bron(paar) #2'!$M32*'Bron(paar) #2'!$O32)+IF('Bron(paar) #3'!$O32="",0,'Bron(paar) #3'!$M32*'Bron(paar) #3'!$O32)+IF('Bron(paar) #4'!$O32="",0,'Bron(paar) #4'!$M32*'Bron(paar) #4'!$O32)+IF('Bron(paar) #5'!$O32="",0,'Bron(paar) #5'!$M32*'Bron(paar) #5'!$O32)+IF('Bron(paar) #6'!$O32="",0,'Bron(paar) #6'!$M32*'Bron(paar) #6'!$O32)+IF('Bron(paar) #7'!$O32="",0,'Bron(paar) #7'!$M32*'Bron(paar) #7'!$O32)+IF('Bron(paar) #8'!$O32="",0,'Bron(paar) #8'!$M32*'Bron(paar) #8'!$O32)+IF('Bron(paar) #9'!$O32="",0,'Bron(paar) #9'!$M32*'Bron(paar) #9'!$O32)+IF('Bron(paar) #10'!$O32="",0,'Bron(paar) #10'!$M32*'Bron(paar) #10'!$O32))/$AO42)</f>
        <v/>
      </c>
      <c r="P42" s="71" t="str">
        <f>IF(SUM('Bron(paar) #1'!$P32,'Bron(paar) #2'!$P32,'Bron(paar) #3'!$P32,'Bron(paar) #4'!$P32,'Bron(paar) #5'!$P32,'Bron(paar) #6'!$P32,'Bron(paar) #7'!$P32,'Bron(paar) #8'!$P32,'Bron(paar) #9'!$P32,'Bron(paar) #10'!$P32)=0,IF(COUNT('Bron(paar) #1'!$P32,'Bron(paar) #2'!$P32,'Bron(paar) #3'!$P32,'Bron(paar) #4'!$P32,'Bron(paar) #5'!$P32,'Bron(paar) #6'!$P32,'Bron(paar) #7'!$P32,'Bron(paar) #8'!$P32,'Bron(paar) #9'!$P32,'Bron(paar) #10'!$P32)&gt;0,0,""),SUM('Bron(paar) #1'!$P32,'Bron(paar) #2'!$P32,'Bron(paar) #3'!$P32,'Bron(paar) #4'!$P32,'Bron(paar) #5'!$P32,'Bron(paar) #6'!$P32,'Bron(paar) #7'!$P32,'Bron(paar) #8'!$P32,'Bron(paar) #9'!$P32,'Bron(paar) #10'!$P32))</f>
        <v/>
      </c>
      <c r="Q42" s="73" t="str">
        <f>IF(SUM('Bron(paar) #1'!$Q32,'Bron(paar) #2'!$Q32,'Bron(paar) #3'!$Q32,'Bron(paar) #4'!$Q32,'Bron(paar) #5'!$Q32,'Bron(paar) #6'!$Q32,'Bron(paar) #7'!$Q32,'Bron(paar) #8'!$Q32,'Bron(paar) #9'!$Q32,'Bron(paar) #10'!$Q32)=0,"",MAX('Bron(paar) #1'!$Q32,'Bron(paar) #2'!$Q32,'Bron(paar) #3'!$Q32,'Bron(paar) #4'!$Q32,'Bron(paar) #5'!$Q32,'Bron(paar) #6'!$Q32,'Bron(paar) #7'!$Q32,'Bron(paar) #8'!$Q32,'Bron(paar) #9'!$Q32,'Bron(paar) #10'!$Q32))</f>
        <v/>
      </c>
      <c r="R42" s="3"/>
      <c r="S42" s="2"/>
      <c r="AJ42" s="66">
        <f>IF('Bron(paar) #1'!$J32="",0,'Bron(paar) #1'!$I32)+IF('Bron(paar) #2'!$J32="",0,'Bron(paar) #2'!$I32)+IF('Bron(paar) #3'!$J32="",0,'Bron(paar) #3'!$I32)+IF('Bron(paar) #4'!$J32="",0,'Bron(paar) #4'!$I32)+IF('Bron(paar) #5'!$J32="",0,'Bron(paar) #5'!$I32)+IF('Bron(paar) #6'!$J32="",0,'Bron(paar) #6'!$I32)+IF('Bron(paar) #7'!$J32="",0,'Bron(paar) #7'!$I32)+IF('Bron(paar) #8'!$J32="",0,'Bron(paar) #8'!$I32)+IF('Bron(paar) #9'!$J32="",0,'Bron(paar) #9'!$I32)+IF('Bron(paar) #10'!$J32="",0,'Bron(paar) #10'!$I32)</f>
        <v>0</v>
      </c>
      <c r="AK42" s="66">
        <f>IF('Bron(paar) #1'!$K32="",0,'Bron(paar) #1'!$I32)+IF('Bron(paar) #2'!$K32="",0,'Bron(paar) #2'!$I32)+IF('Bron(paar) #3'!$K32="",0,'Bron(paar) #3'!$I32)+IF('Bron(paar) #4'!$K32="",0,'Bron(paar) #4'!$I32)+IF('Bron(paar) #5'!$K32="",0,'Bron(paar) #5'!$I32)+IF('Bron(paar) #6'!$K32="",0,'Bron(paar) #6'!$I32)+IF('Bron(paar) #7'!$K32="",0,'Bron(paar) #7'!$I32)+IF('Bron(paar) #8'!$K32="",0,'Bron(paar) #8'!$I32)+IF('Bron(paar) #9'!$K32="",0,'Bron(paar) #9'!$I32)+IF('Bron(paar) #10'!$K32="",0,'Bron(paar) #10'!$I32)</f>
        <v>0</v>
      </c>
      <c r="AN42" s="66">
        <f>IF('Bron(paar) #1'!$N32="",0,'Bron(paar) #1'!$M32)+IF('Bron(paar) #2'!$N32="",0,'Bron(paar) #2'!$M32)+IF('Bron(paar) #3'!$N32="",0,'Bron(paar) #3'!$M32)+IF('Bron(paar) #4'!$N32="",0,'Bron(paar) #4'!$M32)+IF('Bron(paar) #5'!$N32="",0,'Bron(paar) #5'!$M32)+IF('Bron(paar) #6'!$N32="",0,'Bron(paar) #6'!$M32)+IF('Bron(paar) #7'!$N32="",0,'Bron(paar) #7'!$M32)+IF('Bron(paar) #8'!$N32="",0,'Bron(paar) #8'!$M32)+IF('Bron(paar) #9'!$N32="",0,'Bron(paar) #9'!$M32)+IF('Bron(paar) #10'!$N32="",0,'Bron(paar) #10'!$M32)</f>
        <v>0</v>
      </c>
      <c r="AO42" s="66">
        <f>IF('Bron(paar) #1'!$O32="",0,'Bron(paar) #1'!$M32)+IF('Bron(paar) #2'!$O32="",0,'Bron(paar) #2'!$M32)+IF('Bron(paar) #3'!$O32="",0,'Bron(paar) #3'!$M32)+IF('Bron(paar) #4'!$O32="",0,'Bron(paar) #4'!$M32)+IF('Bron(paar) #5'!$O32="",0,'Bron(paar) #5'!$M32)+IF('Bron(paar) #6'!$O32="",0,'Bron(paar) #6'!$M32)+IF('Bron(paar) #7'!$O32="",0,'Bron(paar) #7'!$M32)+IF('Bron(paar) #8'!$O32="",0,'Bron(paar) #8'!$M32)+IF('Bron(paar) #9'!$O32="",0,'Bron(paar) #9'!$M32)+IF('Bron(paar) #10'!$O32="",0,'Bron(paar) #10'!$M32)</f>
        <v>0</v>
      </c>
    </row>
    <row r="43" spans="2:41" x14ac:dyDescent="0.2">
      <c r="B43" s="2"/>
      <c r="C43" s="3"/>
      <c r="D43" s="7" t="s">
        <v>46</v>
      </c>
      <c r="E43" s="30" t="str">
        <f>IF(SUM('Bron(paar) #1'!$E33,'Bron(paar) #2'!$E33,'Bron(paar) #3'!$E33,'Bron(paar) #4'!$E33,'Bron(paar) #5'!$E33,'Bron(paar) #6'!$E33,'Bron(paar) #7'!$E33,'Bron(paar) #8'!$E33,'Bron(paar) #9'!$E33,'Bron(paar) #10'!$E33)=0,IF(COUNT('Bron(paar) #1'!$E33,'Bron(paar) #2'!$E33,'Bron(paar) #3'!$E33,'Bron(paar) #4'!$E33,'Bron(paar) #5'!$E33,'Bron(paar) #6'!$E33,'Bron(paar) #7'!$E33,'Bron(paar) #8'!$E33,'Bron(paar) #9'!$E33,'Bron(paar) #10'!$E33)&gt;0,0,""),CONCATENATE("≤",SUM('Bron(paar) #1'!$E33,'Bron(paar) #2'!$E33,'Bron(paar) #3'!$E33,'Bron(paar) #4'!$E33,'Bron(paar) #5'!$E33,'Bron(paar) #6'!$E33,'Bron(paar) #7'!$E33,'Bron(paar) #8'!$E33,'Bron(paar) #9'!$E33,'Bron(paar) #10'!$E33)))</f>
        <v/>
      </c>
      <c r="F43" s="68" t="str">
        <f>IF(SUM('Bron(paar) #1'!$F33,'Bron(paar) #2'!$F33,'Bron(paar) #3'!$F33,'Bron(paar) #4'!$F33,'Bron(paar) #5'!$F33,'Bron(paar) #6'!$F33,'Bron(paar) #7'!$F33,'Bron(paar) #8'!$F33,'Bron(paar) #9'!$F33,'Bron(paar) #10'!$F33)=0,IF(COUNT('Bron(paar) #1'!$F33,'Bron(paar) #2'!$F33,'Bron(paar) #3'!$F33,'Bron(paar) #4'!$F33,'Bron(paar) #5'!$F33,'Bron(paar) #6'!$F33,'Bron(paar) #7'!$F33,'Bron(paar) #8'!$F33,'Bron(paar) #9'!$F33,'Bron(paar) #10'!$F33)&gt;0,0,""),SUM('Bron(paar) #1'!$F33,'Bron(paar) #2'!$F33,'Bron(paar) #3'!$F33,'Bron(paar) #4'!$F33,'Bron(paar) #5'!$F33,'Bron(paar) #6'!$F33,'Bron(paar) #7'!$F33,'Bron(paar) #8'!$F33,'Bron(paar) #9'!$F33,'Bron(paar) #10'!$F33))</f>
        <v/>
      </c>
      <c r="G43" s="111" t="str">
        <f>IF(SUM('Bron(paar) #1'!$G33,'Bron(paar) #2'!$G33,'Bron(paar) #3'!$G33,'Bron(paar) #4'!$G33,'Bron(paar) #5'!$G33,'Bron(paar) #6'!$G33,'Bron(paar) #7'!$G33,'Bron(paar) #8'!$G33,'Bron(paar) #9'!$G33,'Bron(paar) #10'!$G33)=0,IF(COUNT('Bron(paar) #1'!$G33,'Bron(paar) #2'!$G33,'Bron(paar) #3'!$G33,'Bron(paar) #4'!$G33,'Bron(paar) #5'!$G33,'Bron(paar) #6'!$G33,'Bron(paar) #7'!$G33,'Bron(paar) #8'!$G33,'Bron(paar) #9'!$G33,'Bron(paar) #10'!$G33)&gt;0,0,""),SUM('Bron(paar) #1'!$G33,'Bron(paar) #2'!$G33,'Bron(paar) #3'!$G33,'Bron(paar) #4'!$G33,'Bron(paar) #5'!$G33,'Bron(paar) #6'!$G33,'Bron(paar) #7'!$G33,'Bron(paar) #8'!$G33,'Bron(paar) #9'!$G33,'Bron(paar) #10'!$G33))</f>
        <v/>
      </c>
      <c r="H43" s="112"/>
      <c r="I43" s="69" t="str">
        <f>IF(SUM('Bron(paar) #1'!$I33,'Bron(paar) #2'!$I33,'Bron(paar) #3'!$I33,'Bron(paar) #4'!$I33,'Bron(paar) #5'!$I33,'Bron(paar) #6'!$I33,'Bron(paar) #7'!$I33,'Bron(paar) #8'!$I33,'Bron(paar) #9'!$I33,'Bron(paar) #10'!$I33)=0,IF(COUNT('Bron(paar) #1'!$I33,'Bron(paar) #2'!$I33,'Bron(paar) #3'!$I33,'Bron(paar) #4'!$I33,'Bron(paar) #5'!$I33,'Bron(paar) #6'!$I33,'Bron(paar) #7'!$I33,'Bron(paar) #8'!$I33,'Bron(paar) #9'!$I33,'Bron(paar) #10'!$I33)&gt;0,0,""),SUM('Bron(paar) #1'!$I33,'Bron(paar) #2'!$I33,'Bron(paar) #3'!$I33,'Bron(paar) #4'!$I33,'Bron(paar) #5'!$I33,'Bron(paar) #6'!$I33,'Bron(paar) #7'!$I33,'Bron(paar) #8'!$I33,'Bron(paar) #9'!$I33,'Bron(paar) #10'!$I33))</f>
        <v/>
      </c>
      <c r="J43" s="70" t="str">
        <f>IF((IF('Bron(paar) #1'!$J33="",0,'Bron(paar) #1'!$I33*'Bron(paar) #1'!$J33)+IF('Bron(paar) #2'!$J33="",0,'Bron(paar) #2'!$I33*'Bron(paar) #2'!$J33)+IF('Bron(paar) #3'!$J33="",0,'Bron(paar) #3'!$I33*'Bron(paar) #3'!$J33)+IF('Bron(paar) #4'!$J33="",0,'Bron(paar) #4'!$I33*'Bron(paar) #4'!$J33)+IF('Bron(paar) #5'!$J33="",0,'Bron(paar) #5'!$I33*'Bron(paar) #5'!$J33)+IF('Bron(paar) #6'!$J33="",0,'Bron(paar) #6'!$I33*'Bron(paar) #6'!$J33)+IF('Bron(paar) #7'!$J33="",0,'Bron(paar) #7'!$I33*'Bron(paar) #7'!$J33)+IF('Bron(paar) #8'!$J33="",0,'Bron(paar) #8'!$I33*'Bron(paar) #8'!$J33)+IF('Bron(paar) #9'!$J33="",0,'Bron(paar) #9'!$I33*'Bron(paar) #9'!$J33)+IF('Bron(paar) #10'!$J33="",0,'Bron(paar) #10'!$I33*'Bron(paar) #10'!$J33))=0,"",(IF('Bron(paar) #1'!$J33="",0,'Bron(paar) #1'!$I33*'Bron(paar) #1'!$J33)+IF('Bron(paar) #2'!$J33="",0,'Bron(paar) #2'!$I33*'Bron(paar) #2'!$J33)+IF('Bron(paar) #3'!$J33="",0,'Bron(paar) #3'!$I33*'Bron(paar) #3'!$J33)+IF('Bron(paar) #4'!$J33="",0,'Bron(paar) #4'!$I33*'Bron(paar) #4'!$J33)+IF('Bron(paar) #5'!$J33="",0,'Bron(paar) #5'!$I33*'Bron(paar) #5'!$J33)+IF('Bron(paar) #6'!$J33="",0,'Bron(paar) #6'!$I33*'Bron(paar) #6'!$J33)+IF('Bron(paar) #7'!$J33="",0,'Bron(paar) #7'!$I33*'Bron(paar) #7'!$J33)+IF('Bron(paar) #8'!$J33="",0,'Bron(paar) #8'!$I33*'Bron(paar) #8'!$J33)+IF('Bron(paar) #9'!$J33="",0,'Bron(paar) #9'!$I33*'Bron(paar) #9'!$J33)+IF('Bron(paar) #10'!$J33="",0,'Bron(paar) #10'!$I33*'Bron(paar) #10'!$J33))/$AJ43)</f>
        <v/>
      </c>
      <c r="K43" s="70" t="str">
        <f>IF((IF('Bron(paar) #1'!$K33="",0,'Bron(paar) #1'!$I33*'Bron(paar) #1'!$K33)+IF('Bron(paar) #2'!$K33="",0,'Bron(paar) #2'!$I33*'Bron(paar) #2'!$K33)+IF('Bron(paar) #3'!$K33="",0,'Bron(paar) #3'!$I33*'Bron(paar) #3'!$K33)+IF('Bron(paar) #4'!$K33="",0,'Bron(paar) #4'!$I33*'Bron(paar) #4'!$K33)+IF('Bron(paar) #5'!$K33="",0,'Bron(paar) #5'!$I33*'Bron(paar) #5'!$K33)+IF('Bron(paar) #6'!$K33="",0,'Bron(paar) #6'!$I33*'Bron(paar) #6'!$K33)+IF('Bron(paar) #7'!$K33="",0,'Bron(paar) #7'!$I33*'Bron(paar) #7'!$K33)+IF('Bron(paar) #8'!$K33="",0,'Bron(paar) #8'!$I33*'Bron(paar) #8'!$K33)+IF('Bron(paar) #9'!$K33="",0,'Bron(paar) #9'!$I33*'Bron(paar) #9'!$K33)+IF('Bron(paar) #10'!$K33="",0,'Bron(paar) #10'!$I33*'Bron(paar) #10'!$K33))=0,"",(IF('Bron(paar) #1'!$K33="",0,'Bron(paar) #1'!$I33*'Bron(paar) #1'!$K33)+IF('Bron(paar) #2'!$K33="",0,'Bron(paar) #2'!$I33*'Bron(paar) #2'!$K33)+IF('Bron(paar) #3'!$K33="",0,'Bron(paar) #3'!$I33*'Bron(paar) #3'!$K33)+IF('Bron(paar) #4'!$K33="",0,'Bron(paar) #4'!$I33*'Bron(paar) #4'!$K33)+IF('Bron(paar) #5'!$K33="",0,'Bron(paar) #5'!$I33*'Bron(paar) #5'!$K33)+IF('Bron(paar) #6'!$K33="",0,'Bron(paar) #6'!$I33*'Bron(paar) #6'!$K33)+IF('Bron(paar) #7'!$K33="",0,'Bron(paar) #7'!$I33*'Bron(paar) #7'!$K33)+IF('Bron(paar) #8'!$K33="",0,'Bron(paar) #8'!$I33*'Bron(paar) #8'!$K33)+IF('Bron(paar) #9'!$K33="",0,'Bron(paar) #9'!$I33*'Bron(paar) #9'!$K33)+IF('Bron(paar) #10'!$K33="",0,'Bron(paar) #10'!$I33*'Bron(paar) #10'!$K33))/$AK43)</f>
        <v/>
      </c>
      <c r="L43" s="69" t="str">
        <f>IF(SUM('Bron(paar) #1'!$L33,'Bron(paar) #2'!$L33,'Bron(paar) #3'!$L33,'Bron(paar) #4'!$L33,'Bron(paar) #5'!$L33,'Bron(paar) #6'!$L33,'Bron(paar) #7'!$L33,'Bron(paar) #8'!$L33,'Bron(paar) #9'!$L33,'Bron(paar) #10'!$L33)=0,IF(COUNT('Bron(paar) #1'!$L33,'Bron(paar) #2'!$L33,'Bron(paar) #3'!$L33,'Bron(paar) #4'!$L33,'Bron(paar) #5'!$L33,'Bron(paar) #6'!$L33,'Bron(paar) #7'!$L33,'Bron(paar) #8'!$L33,'Bron(paar) #9'!$L33,'Bron(paar) #10'!$L33)&gt;0,0,""),SUM('Bron(paar) #1'!$L33,'Bron(paar) #2'!$L33,'Bron(paar) #3'!$L33,'Bron(paar) #4'!$L33,'Bron(paar) #5'!$L33,'Bron(paar) #6'!$L33,'Bron(paar) #7'!$L33,'Bron(paar) #8'!$L33,'Bron(paar) #9'!$L33,'Bron(paar) #10'!$L33))</f>
        <v/>
      </c>
      <c r="M43" s="71" t="str">
        <f>IF(SUM('Bron(paar) #1'!$M33,'Bron(paar) #2'!$M33,'Bron(paar) #3'!$M33,'Bron(paar) #4'!$M33,'Bron(paar) #5'!$M33,'Bron(paar) #6'!$M33,'Bron(paar) #7'!$M33,'Bron(paar) #8'!$M33,'Bron(paar) #9'!$M33,'Bron(paar) #10'!$M33)=0,IF(COUNT('Bron(paar) #1'!$M33,'Bron(paar) #2'!$M33,'Bron(paar) #3'!$M33,'Bron(paar) #4'!$M33,'Bron(paar) #5'!$M33,'Bron(paar) #6'!$M33,'Bron(paar) #7'!$M33,'Bron(paar) #8'!$M33,'Bron(paar) #9'!$M33,'Bron(paar) #10'!$M33)&gt;0,0,""),SUM('Bron(paar) #1'!$M33,'Bron(paar) #2'!$M33,'Bron(paar) #3'!$M33,'Bron(paar) #4'!$M33,'Bron(paar) #5'!$M33,'Bron(paar) #6'!$M33,'Bron(paar) #7'!$M33,'Bron(paar) #8'!$M33,'Bron(paar) #9'!$M33,'Bron(paar) #10'!$M33))</f>
        <v/>
      </c>
      <c r="N43" s="72" t="str">
        <f>IF((IF('Bron(paar) #1'!$N33="",0,'Bron(paar) #1'!$M33*'Bron(paar) #1'!$N33)+IF('Bron(paar) #2'!$N33="",0,'Bron(paar) #2'!$M33*'Bron(paar) #2'!$N33)+IF('Bron(paar) #3'!$N33="",0,'Bron(paar) #3'!$M33*'Bron(paar) #3'!$N33)+IF('Bron(paar) #4'!$N33="",0,'Bron(paar) #4'!$M33*'Bron(paar) #4'!$N33)+IF('Bron(paar) #5'!$N33="",0,'Bron(paar) #5'!$M33*'Bron(paar) #5'!$N33)+IF('Bron(paar) #6'!$N33="",0,'Bron(paar) #6'!$M33*'Bron(paar) #6'!$N33)+IF('Bron(paar) #7'!$N33="",0,'Bron(paar) #7'!$M33*'Bron(paar) #7'!$N33)+IF('Bron(paar) #8'!$N33="",0,'Bron(paar) #8'!$M33*'Bron(paar) #8'!$N33)+IF('Bron(paar) #9'!$N33="",0,'Bron(paar) #9'!$M33*'Bron(paar) #9'!$N33)+IF('Bron(paar) #10'!$N33="",0,'Bron(paar) #10'!$M33*'Bron(paar) #10'!$N33))=0,"",(IF('Bron(paar) #1'!$N33="",0,'Bron(paar) #1'!$M33*'Bron(paar) #1'!$N33)+IF('Bron(paar) #2'!$N33="",0,'Bron(paar) #2'!$M33*'Bron(paar) #2'!$N33)+IF('Bron(paar) #3'!$N33="",0,'Bron(paar) #3'!$M33*'Bron(paar) #3'!$N33)+IF('Bron(paar) #4'!$N33="",0,'Bron(paar) #4'!$M33*'Bron(paar) #4'!$N33)+IF('Bron(paar) #5'!$N33="",0,'Bron(paar) #5'!$M33*'Bron(paar) #5'!$N33)+IF('Bron(paar) #6'!$N33="",0,'Bron(paar) #6'!$M33*'Bron(paar) #6'!$N33)+IF('Bron(paar) #7'!$N33="",0,'Bron(paar) #7'!$M33*'Bron(paar) #7'!$N33)+IF('Bron(paar) #8'!$N33="",0,'Bron(paar) #8'!$M33*'Bron(paar) #8'!$N33)+IF('Bron(paar) #9'!$N33="",0,'Bron(paar) #9'!$M33*'Bron(paar) #9'!$N33)+IF('Bron(paar) #10'!$N33="",0,'Bron(paar) #10'!$M33*'Bron(paar) #10'!$N33))/$AN43)</f>
        <v/>
      </c>
      <c r="O43" s="72" t="str">
        <f>IF((IF('Bron(paar) #1'!$O33="",0,'Bron(paar) #1'!$M33*'Bron(paar) #1'!$O33)+IF('Bron(paar) #2'!$O33="",0,'Bron(paar) #2'!$M33*'Bron(paar) #2'!$O33)+IF('Bron(paar) #3'!$O33="",0,'Bron(paar) #3'!$M33*'Bron(paar) #3'!$O33)+IF('Bron(paar) #4'!$O33="",0,'Bron(paar) #4'!$M33*'Bron(paar) #4'!$O33)+IF('Bron(paar) #5'!$O33="",0,'Bron(paar) #5'!$M33*'Bron(paar) #5'!$O33)+IF('Bron(paar) #6'!$O33="",0,'Bron(paar) #6'!$M33*'Bron(paar) #6'!$O33)+IF('Bron(paar) #7'!$O33="",0,'Bron(paar) #7'!$M33*'Bron(paar) #7'!$O33)+IF('Bron(paar) #8'!$O33="",0,'Bron(paar) #8'!$M33*'Bron(paar) #8'!$O33)+IF('Bron(paar) #9'!$O33="",0,'Bron(paar) #9'!$M33*'Bron(paar) #9'!$O33)+IF('Bron(paar) #10'!$O33="",0,'Bron(paar) #10'!$M33*'Bron(paar) #10'!$O33))=0,"",(IF('Bron(paar) #1'!$O33="",0,'Bron(paar) #1'!$M33*'Bron(paar) #1'!$O33)+IF('Bron(paar) #2'!$O33="",0,'Bron(paar) #2'!$M33*'Bron(paar) #2'!$O33)+IF('Bron(paar) #3'!$O33="",0,'Bron(paar) #3'!$M33*'Bron(paar) #3'!$O33)+IF('Bron(paar) #4'!$O33="",0,'Bron(paar) #4'!$M33*'Bron(paar) #4'!$O33)+IF('Bron(paar) #5'!$O33="",0,'Bron(paar) #5'!$M33*'Bron(paar) #5'!$O33)+IF('Bron(paar) #6'!$O33="",0,'Bron(paar) #6'!$M33*'Bron(paar) #6'!$O33)+IF('Bron(paar) #7'!$O33="",0,'Bron(paar) #7'!$M33*'Bron(paar) #7'!$O33)+IF('Bron(paar) #8'!$O33="",0,'Bron(paar) #8'!$M33*'Bron(paar) #8'!$O33)+IF('Bron(paar) #9'!$O33="",0,'Bron(paar) #9'!$M33*'Bron(paar) #9'!$O33)+IF('Bron(paar) #10'!$O33="",0,'Bron(paar) #10'!$M33*'Bron(paar) #10'!$O33))/$AO43)</f>
        <v/>
      </c>
      <c r="P43" s="71" t="str">
        <f>IF(SUM('Bron(paar) #1'!$P33,'Bron(paar) #2'!$P33,'Bron(paar) #3'!$P33,'Bron(paar) #4'!$P33,'Bron(paar) #5'!$P33,'Bron(paar) #6'!$P33,'Bron(paar) #7'!$P33,'Bron(paar) #8'!$P33,'Bron(paar) #9'!$P33,'Bron(paar) #10'!$P33)=0,IF(COUNT('Bron(paar) #1'!$P33,'Bron(paar) #2'!$P33,'Bron(paar) #3'!$P33,'Bron(paar) #4'!$P33,'Bron(paar) #5'!$P33,'Bron(paar) #6'!$P33,'Bron(paar) #7'!$P33,'Bron(paar) #8'!$P33,'Bron(paar) #9'!$P33,'Bron(paar) #10'!$P33)&gt;0,0,""),SUM('Bron(paar) #1'!$P33,'Bron(paar) #2'!$P33,'Bron(paar) #3'!$P33,'Bron(paar) #4'!$P33,'Bron(paar) #5'!$P33,'Bron(paar) #6'!$P33,'Bron(paar) #7'!$P33,'Bron(paar) #8'!$P33,'Bron(paar) #9'!$P33,'Bron(paar) #10'!$P33))</f>
        <v/>
      </c>
      <c r="Q43" s="73" t="str">
        <f>IF(SUM('Bron(paar) #1'!$Q33,'Bron(paar) #2'!$Q33,'Bron(paar) #3'!$Q33,'Bron(paar) #4'!$Q33,'Bron(paar) #5'!$Q33,'Bron(paar) #6'!$Q33,'Bron(paar) #7'!$Q33,'Bron(paar) #8'!$Q33,'Bron(paar) #9'!$Q33,'Bron(paar) #10'!$Q33)=0,"",MAX('Bron(paar) #1'!$Q33,'Bron(paar) #2'!$Q33,'Bron(paar) #3'!$Q33,'Bron(paar) #4'!$Q33,'Bron(paar) #5'!$Q33,'Bron(paar) #6'!$Q33,'Bron(paar) #7'!$Q33,'Bron(paar) #8'!$Q33,'Bron(paar) #9'!$Q33,'Bron(paar) #10'!$Q33))</f>
        <v/>
      </c>
      <c r="R43" s="3"/>
      <c r="S43" s="2"/>
      <c r="AJ43" s="66">
        <f>IF('Bron(paar) #1'!$J33="",0,'Bron(paar) #1'!$I33)+IF('Bron(paar) #2'!$J33="",0,'Bron(paar) #2'!$I33)+IF('Bron(paar) #3'!$J33="",0,'Bron(paar) #3'!$I33)+IF('Bron(paar) #4'!$J33="",0,'Bron(paar) #4'!$I33)+IF('Bron(paar) #5'!$J33="",0,'Bron(paar) #5'!$I33)+IF('Bron(paar) #6'!$J33="",0,'Bron(paar) #6'!$I33)+IF('Bron(paar) #7'!$J33="",0,'Bron(paar) #7'!$I33)+IF('Bron(paar) #8'!$J33="",0,'Bron(paar) #8'!$I33)+IF('Bron(paar) #9'!$J33="",0,'Bron(paar) #9'!$I33)+IF('Bron(paar) #10'!$J33="",0,'Bron(paar) #10'!$I33)</f>
        <v>0</v>
      </c>
      <c r="AK43" s="66">
        <f>IF('Bron(paar) #1'!$K33="",0,'Bron(paar) #1'!$I33)+IF('Bron(paar) #2'!$K33="",0,'Bron(paar) #2'!$I33)+IF('Bron(paar) #3'!$K33="",0,'Bron(paar) #3'!$I33)+IF('Bron(paar) #4'!$K33="",0,'Bron(paar) #4'!$I33)+IF('Bron(paar) #5'!$K33="",0,'Bron(paar) #5'!$I33)+IF('Bron(paar) #6'!$K33="",0,'Bron(paar) #6'!$I33)+IF('Bron(paar) #7'!$K33="",0,'Bron(paar) #7'!$I33)+IF('Bron(paar) #8'!$K33="",0,'Bron(paar) #8'!$I33)+IF('Bron(paar) #9'!$K33="",0,'Bron(paar) #9'!$I33)+IF('Bron(paar) #10'!$K33="",0,'Bron(paar) #10'!$I33)</f>
        <v>0</v>
      </c>
      <c r="AN43" s="66">
        <f>IF('Bron(paar) #1'!$N33="",0,'Bron(paar) #1'!$M33)+IF('Bron(paar) #2'!$N33="",0,'Bron(paar) #2'!$M33)+IF('Bron(paar) #3'!$N33="",0,'Bron(paar) #3'!$M33)+IF('Bron(paar) #4'!$N33="",0,'Bron(paar) #4'!$M33)+IF('Bron(paar) #5'!$N33="",0,'Bron(paar) #5'!$M33)+IF('Bron(paar) #6'!$N33="",0,'Bron(paar) #6'!$M33)+IF('Bron(paar) #7'!$N33="",0,'Bron(paar) #7'!$M33)+IF('Bron(paar) #8'!$N33="",0,'Bron(paar) #8'!$M33)+IF('Bron(paar) #9'!$N33="",0,'Bron(paar) #9'!$M33)+IF('Bron(paar) #10'!$N33="",0,'Bron(paar) #10'!$M33)</f>
        <v>0</v>
      </c>
      <c r="AO43" s="66">
        <f>IF('Bron(paar) #1'!$O33="",0,'Bron(paar) #1'!$M33)+IF('Bron(paar) #2'!$O33="",0,'Bron(paar) #2'!$M33)+IF('Bron(paar) #3'!$O33="",0,'Bron(paar) #3'!$M33)+IF('Bron(paar) #4'!$O33="",0,'Bron(paar) #4'!$M33)+IF('Bron(paar) #5'!$O33="",0,'Bron(paar) #5'!$M33)+IF('Bron(paar) #6'!$O33="",0,'Bron(paar) #6'!$M33)+IF('Bron(paar) #7'!$O33="",0,'Bron(paar) #7'!$M33)+IF('Bron(paar) #8'!$O33="",0,'Bron(paar) #8'!$M33)+IF('Bron(paar) #9'!$O33="",0,'Bron(paar) #9'!$M33)+IF('Bron(paar) #10'!$O33="",0,'Bron(paar) #10'!$M33)</f>
        <v>0</v>
      </c>
    </row>
    <row r="44" spans="2:41" x14ac:dyDescent="0.2">
      <c r="B44" s="2"/>
      <c r="C44" s="3"/>
      <c r="D44" s="7" t="s">
        <v>47</v>
      </c>
      <c r="E44" s="30" t="str">
        <f>IF(SUM('Bron(paar) #1'!$E34,'Bron(paar) #2'!$E34,'Bron(paar) #3'!$E34,'Bron(paar) #4'!$E34,'Bron(paar) #5'!$E34,'Bron(paar) #6'!$E34,'Bron(paar) #7'!$E34,'Bron(paar) #8'!$E34,'Bron(paar) #9'!$E34,'Bron(paar) #10'!$E34)=0,IF(COUNT('Bron(paar) #1'!$E34,'Bron(paar) #2'!$E34,'Bron(paar) #3'!$E34,'Bron(paar) #4'!$E34,'Bron(paar) #5'!$E34,'Bron(paar) #6'!$E34,'Bron(paar) #7'!$E34,'Bron(paar) #8'!$E34,'Bron(paar) #9'!$E34,'Bron(paar) #10'!$E34)&gt;0,0,""),CONCATENATE("≤",SUM('Bron(paar) #1'!$E34,'Bron(paar) #2'!$E34,'Bron(paar) #3'!$E34,'Bron(paar) #4'!$E34,'Bron(paar) #5'!$E34,'Bron(paar) #6'!$E34,'Bron(paar) #7'!$E34,'Bron(paar) #8'!$E34,'Bron(paar) #9'!$E34,'Bron(paar) #10'!$E34)))</f>
        <v/>
      </c>
      <c r="F44" s="68" t="str">
        <f>IF(SUM('Bron(paar) #1'!$F34,'Bron(paar) #2'!$F34,'Bron(paar) #3'!$F34,'Bron(paar) #4'!$F34,'Bron(paar) #5'!$F34,'Bron(paar) #6'!$F34,'Bron(paar) #7'!$F34,'Bron(paar) #8'!$F34,'Bron(paar) #9'!$F34,'Bron(paar) #10'!$F34)=0,IF(COUNT('Bron(paar) #1'!$F34,'Bron(paar) #2'!$F34,'Bron(paar) #3'!$F34,'Bron(paar) #4'!$F34,'Bron(paar) #5'!$F34,'Bron(paar) #6'!$F34,'Bron(paar) #7'!$F34,'Bron(paar) #8'!$F34,'Bron(paar) #9'!$F34,'Bron(paar) #10'!$F34)&gt;0,0,""),SUM('Bron(paar) #1'!$F34,'Bron(paar) #2'!$F34,'Bron(paar) #3'!$F34,'Bron(paar) #4'!$F34,'Bron(paar) #5'!$F34,'Bron(paar) #6'!$F34,'Bron(paar) #7'!$F34,'Bron(paar) #8'!$F34,'Bron(paar) #9'!$F34,'Bron(paar) #10'!$F34))</f>
        <v/>
      </c>
      <c r="G44" s="111" t="str">
        <f>IF(SUM('Bron(paar) #1'!$G34,'Bron(paar) #2'!$G34,'Bron(paar) #3'!$G34,'Bron(paar) #4'!$G34,'Bron(paar) #5'!$G34,'Bron(paar) #6'!$G34,'Bron(paar) #7'!$G34,'Bron(paar) #8'!$G34,'Bron(paar) #9'!$G34,'Bron(paar) #10'!$G34)=0,IF(COUNT('Bron(paar) #1'!$G34,'Bron(paar) #2'!$G34,'Bron(paar) #3'!$G34,'Bron(paar) #4'!$G34,'Bron(paar) #5'!$G34,'Bron(paar) #6'!$G34,'Bron(paar) #7'!$G34,'Bron(paar) #8'!$G34,'Bron(paar) #9'!$G34,'Bron(paar) #10'!$G34)&gt;0,0,""),SUM('Bron(paar) #1'!$G34,'Bron(paar) #2'!$G34,'Bron(paar) #3'!$G34,'Bron(paar) #4'!$G34,'Bron(paar) #5'!$G34,'Bron(paar) #6'!$G34,'Bron(paar) #7'!$G34,'Bron(paar) #8'!$G34,'Bron(paar) #9'!$G34,'Bron(paar) #10'!$G34))</f>
        <v/>
      </c>
      <c r="H44" s="112"/>
      <c r="I44" s="69" t="str">
        <f>IF(SUM('Bron(paar) #1'!$I34,'Bron(paar) #2'!$I34,'Bron(paar) #3'!$I34,'Bron(paar) #4'!$I34,'Bron(paar) #5'!$I34,'Bron(paar) #6'!$I34,'Bron(paar) #7'!$I34,'Bron(paar) #8'!$I34,'Bron(paar) #9'!$I34,'Bron(paar) #10'!$I34)=0,IF(COUNT('Bron(paar) #1'!$I34,'Bron(paar) #2'!$I34,'Bron(paar) #3'!$I34,'Bron(paar) #4'!$I34,'Bron(paar) #5'!$I34,'Bron(paar) #6'!$I34,'Bron(paar) #7'!$I34,'Bron(paar) #8'!$I34,'Bron(paar) #9'!$I34,'Bron(paar) #10'!$I34)&gt;0,0,""),SUM('Bron(paar) #1'!$I34,'Bron(paar) #2'!$I34,'Bron(paar) #3'!$I34,'Bron(paar) #4'!$I34,'Bron(paar) #5'!$I34,'Bron(paar) #6'!$I34,'Bron(paar) #7'!$I34,'Bron(paar) #8'!$I34,'Bron(paar) #9'!$I34,'Bron(paar) #10'!$I34))</f>
        <v/>
      </c>
      <c r="J44" s="70" t="str">
        <f>IF((IF('Bron(paar) #1'!$J34="",0,'Bron(paar) #1'!$I34*'Bron(paar) #1'!$J34)+IF('Bron(paar) #2'!$J34="",0,'Bron(paar) #2'!$I34*'Bron(paar) #2'!$J34)+IF('Bron(paar) #3'!$J34="",0,'Bron(paar) #3'!$I34*'Bron(paar) #3'!$J34)+IF('Bron(paar) #4'!$J34="",0,'Bron(paar) #4'!$I34*'Bron(paar) #4'!$J34)+IF('Bron(paar) #5'!$J34="",0,'Bron(paar) #5'!$I34*'Bron(paar) #5'!$J34)+IF('Bron(paar) #6'!$J34="",0,'Bron(paar) #6'!$I34*'Bron(paar) #6'!$J34)+IF('Bron(paar) #7'!$J34="",0,'Bron(paar) #7'!$I34*'Bron(paar) #7'!$J34)+IF('Bron(paar) #8'!$J34="",0,'Bron(paar) #8'!$I34*'Bron(paar) #8'!$J34)+IF('Bron(paar) #9'!$J34="",0,'Bron(paar) #9'!$I34*'Bron(paar) #9'!$J34)+IF('Bron(paar) #10'!$J34="",0,'Bron(paar) #10'!$I34*'Bron(paar) #10'!$J34))=0,"",(IF('Bron(paar) #1'!$J34="",0,'Bron(paar) #1'!$I34*'Bron(paar) #1'!$J34)+IF('Bron(paar) #2'!$J34="",0,'Bron(paar) #2'!$I34*'Bron(paar) #2'!$J34)+IF('Bron(paar) #3'!$J34="",0,'Bron(paar) #3'!$I34*'Bron(paar) #3'!$J34)+IF('Bron(paar) #4'!$J34="",0,'Bron(paar) #4'!$I34*'Bron(paar) #4'!$J34)+IF('Bron(paar) #5'!$J34="",0,'Bron(paar) #5'!$I34*'Bron(paar) #5'!$J34)+IF('Bron(paar) #6'!$J34="",0,'Bron(paar) #6'!$I34*'Bron(paar) #6'!$J34)+IF('Bron(paar) #7'!$J34="",0,'Bron(paar) #7'!$I34*'Bron(paar) #7'!$J34)+IF('Bron(paar) #8'!$J34="",0,'Bron(paar) #8'!$I34*'Bron(paar) #8'!$J34)+IF('Bron(paar) #9'!$J34="",0,'Bron(paar) #9'!$I34*'Bron(paar) #9'!$J34)+IF('Bron(paar) #10'!$J34="",0,'Bron(paar) #10'!$I34*'Bron(paar) #10'!$J34))/$AJ44)</f>
        <v/>
      </c>
      <c r="K44" s="70" t="str">
        <f>IF((IF('Bron(paar) #1'!$K34="",0,'Bron(paar) #1'!$I34*'Bron(paar) #1'!$K34)+IF('Bron(paar) #2'!$K34="",0,'Bron(paar) #2'!$I34*'Bron(paar) #2'!$K34)+IF('Bron(paar) #3'!$K34="",0,'Bron(paar) #3'!$I34*'Bron(paar) #3'!$K34)+IF('Bron(paar) #4'!$K34="",0,'Bron(paar) #4'!$I34*'Bron(paar) #4'!$K34)+IF('Bron(paar) #5'!$K34="",0,'Bron(paar) #5'!$I34*'Bron(paar) #5'!$K34)+IF('Bron(paar) #6'!$K34="",0,'Bron(paar) #6'!$I34*'Bron(paar) #6'!$K34)+IF('Bron(paar) #7'!$K34="",0,'Bron(paar) #7'!$I34*'Bron(paar) #7'!$K34)+IF('Bron(paar) #8'!$K34="",0,'Bron(paar) #8'!$I34*'Bron(paar) #8'!$K34)+IF('Bron(paar) #9'!$K34="",0,'Bron(paar) #9'!$I34*'Bron(paar) #9'!$K34)+IF('Bron(paar) #10'!$K34="",0,'Bron(paar) #10'!$I34*'Bron(paar) #10'!$K34))=0,"",(IF('Bron(paar) #1'!$K34="",0,'Bron(paar) #1'!$I34*'Bron(paar) #1'!$K34)+IF('Bron(paar) #2'!$K34="",0,'Bron(paar) #2'!$I34*'Bron(paar) #2'!$K34)+IF('Bron(paar) #3'!$K34="",0,'Bron(paar) #3'!$I34*'Bron(paar) #3'!$K34)+IF('Bron(paar) #4'!$K34="",0,'Bron(paar) #4'!$I34*'Bron(paar) #4'!$K34)+IF('Bron(paar) #5'!$K34="",0,'Bron(paar) #5'!$I34*'Bron(paar) #5'!$K34)+IF('Bron(paar) #6'!$K34="",0,'Bron(paar) #6'!$I34*'Bron(paar) #6'!$K34)+IF('Bron(paar) #7'!$K34="",0,'Bron(paar) #7'!$I34*'Bron(paar) #7'!$K34)+IF('Bron(paar) #8'!$K34="",0,'Bron(paar) #8'!$I34*'Bron(paar) #8'!$K34)+IF('Bron(paar) #9'!$K34="",0,'Bron(paar) #9'!$I34*'Bron(paar) #9'!$K34)+IF('Bron(paar) #10'!$K34="",0,'Bron(paar) #10'!$I34*'Bron(paar) #10'!$K34))/$AK44)</f>
        <v/>
      </c>
      <c r="L44" s="69" t="str">
        <f>IF(SUM('Bron(paar) #1'!$L34,'Bron(paar) #2'!$L34,'Bron(paar) #3'!$L34,'Bron(paar) #4'!$L34,'Bron(paar) #5'!$L34,'Bron(paar) #6'!$L34,'Bron(paar) #7'!$L34,'Bron(paar) #8'!$L34,'Bron(paar) #9'!$L34,'Bron(paar) #10'!$L34)=0,IF(COUNT('Bron(paar) #1'!$L34,'Bron(paar) #2'!$L34,'Bron(paar) #3'!$L34,'Bron(paar) #4'!$L34,'Bron(paar) #5'!$L34,'Bron(paar) #6'!$L34,'Bron(paar) #7'!$L34,'Bron(paar) #8'!$L34,'Bron(paar) #9'!$L34,'Bron(paar) #10'!$L34)&gt;0,0,""),SUM('Bron(paar) #1'!$L34,'Bron(paar) #2'!$L34,'Bron(paar) #3'!$L34,'Bron(paar) #4'!$L34,'Bron(paar) #5'!$L34,'Bron(paar) #6'!$L34,'Bron(paar) #7'!$L34,'Bron(paar) #8'!$L34,'Bron(paar) #9'!$L34,'Bron(paar) #10'!$L34))</f>
        <v/>
      </c>
      <c r="M44" s="71" t="str">
        <f>IF(SUM('Bron(paar) #1'!$M34,'Bron(paar) #2'!$M34,'Bron(paar) #3'!$M34,'Bron(paar) #4'!$M34,'Bron(paar) #5'!$M34,'Bron(paar) #6'!$M34,'Bron(paar) #7'!$M34,'Bron(paar) #8'!$M34,'Bron(paar) #9'!$M34,'Bron(paar) #10'!$M34)=0,IF(COUNT('Bron(paar) #1'!$M34,'Bron(paar) #2'!$M34,'Bron(paar) #3'!$M34,'Bron(paar) #4'!$M34,'Bron(paar) #5'!$M34,'Bron(paar) #6'!$M34,'Bron(paar) #7'!$M34,'Bron(paar) #8'!$M34,'Bron(paar) #9'!$M34,'Bron(paar) #10'!$M34)&gt;0,0,""),SUM('Bron(paar) #1'!$M34,'Bron(paar) #2'!$M34,'Bron(paar) #3'!$M34,'Bron(paar) #4'!$M34,'Bron(paar) #5'!$M34,'Bron(paar) #6'!$M34,'Bron(paar) #7'!$M34,'Bron(paar) #8'!$M34,'Bron(paar) #9'!$M34,'Bron(paar) #10'!$M34))</f>
        <v/>
      </c>
      <c r="N44" s="72" t="str">
        <f>IF((IF('Bron(paar) #1'!$N34="",0,'Bron(paar) #1'!$M34*'Bron(paar) #1'!$N34)+IF('Bron(paar) #2'!$N34="",0,'Bron(paar) #2'!$M34*'Bron(paar) #2'!$N34)+IF('Bron(paar) #3'!$N34="",0,'Bron(paar) #3'!$M34*'Bron(paar) #3'!$N34)+IF('Bron(paar) #4'!$N34="",0,'Bron(paar) #4'!$M34*'Bron(paar) #4'!$N34)+IF('Bron(paar) #5'!$N34="",0,'Bron(paar) #5'!$M34*'Bron(paar) #5'!$N34)+IF('Bron(paar) #6'!$N34="",0,'Bron(paar) #6'!$M34*'Bron(paar) #6'!$N34)+IF('Bron(paar) #7'!$N34="",0,'Bron(paar) #7'!$M34*'Bron(paar) #7'!$N34)+IF('Bron(paar) #8'!$N34="",0,'Bron(paar) #8'!$M34*'Bron(paar) #8'!$N34)+IF('Bron(paar) #9'!$N34="",0,'Bron(paar) #9'!$M34*'Bron(paar) #9'!$N34)+IF('Bron(paar) #10'!$N34="",0,'Bron(paar) #10'!$M34*'Bron(paar) #10'!$N34))=0,"",(IF('Bron(paar) #1'!$N34="",0,'Bron(paar) #1'!$M34*'Bron(paar) #1'!$N34)+IF('Bron(paar) #2'!$N34="",0,'Bron(paar) #2'!$M34*'Bron(paar) #2'!$N34)+IF('Bron(paar) #3'!$N34="",0,'Bron(paar) #3'!$M34*'Bron(paar) #3'!$N34)+IF('Bron(paar) #4'!$N34="",0,'Bron(paar) #4'!$M34*'Bron(paar) #4'!$N34)+IF('Bron(paar) #5'!$N34="",0,'Bron(paar) #5'!$M34*'Bron(paar) #5'!$N34)+IF('Bron(paar) #6'!$N34="",0,'Bron(paar) #6'!$M34*'Bron(paar) #6'!$N34)+IF('Bron(paar) #7'!$N34="",0,'Bron(paar) #7'!$M34*'Bron(paar) #7'!$N34)+IF('Bron(paar) #8'!$N34="",0,'Bron(paar) #8'!$M34*'Bron(paar) #8'!$N34)+IF('Bron(paar) #9'!$N34="",0,'Bron(paar) #9'!$M34*'Bron(paar) #9'!$N34)+IF('Bron(paar) #10'!$N34="",0,'Bron(paar) #10'!$M34*'Bron(paar) #10'!$N34))/$AN44)</f>
        <v/>
      </c>
      <c r="O44" s="72" t="str">
        <f>IF((IF('Bron(paar) #1'!$O34="",0,'Bron(paar) #1'!$M34*'Bron(paar) #1'!$O34)+IF('Bron(paar) #2'!$O34="",0,'Bron(paar) #2'!$M34*'Bron(paar) #2'!$O34)+IF('Bron(paar) #3'!$O34="",0,'Bron(paar) #3'!$M34*'Bron(paar) #3'!$O34)+IF('Bron(paar) #4'!$O34="",0,'Bron(paar) #4'!$M34*'Bron(paar) #4'!$O34)+IF('Bron(paar) #5'!$O34="",0,'Bron(paar) #5'!$M34*'Bron(paar) #5'!$O34)+IF('Bron(paar) #6'!$O34="",0,'Bron(paar) #6'!$M34*'Bron(paar) #6'!$O34)+IF('Bron(paar) #7'!$O34="",0,'Bron(paar) #7'!$M34*'Bron(paar) #7'!$O34)+IF('Bron(paar) #8'!$O34="",0,'Bron(paar) #8'!$M34*'Bron(paar) #8'!$O34)+IF('Bron(paar) #9'!$O34="",0,'Bron(paar) #9'!$M34*'Bron(paar) #9'!$O34)+IF('Bron(paar) #10'!$O34="",0,'Bron(paar) #10'!$M34*'Bron(paar) #10'!$O34))=0,"",(IF('Bron(paar) #1'!$O34="",0,'Bron(paar) #1'!$M34*'Bron(paar) #1'!$O34)+IF('Bron(paar) #2'!$O34="",0,'Bron(paar) #2'!$M34*'Bron(paar) #2'!$O34)+IF('Bron(paar) #3'!$O34="",0,'Bron(paar) #3'!$M34*'Bron(paar) #3'!$O34)+IF('Bron(paar) #4'!$O34="",0,'Bron(paar) #4'!$M34*'Bron(paar) #4'!$O34)+IF('Bron(paar) #5'!$O34="",0,'Bron(paar) #5'!$M34*'Bron(paar) #5'!$O34)+IF('Bron(paar) #6'!$O34="",0,'Bron(paar) #6'!$M34*'Bron(paar) #6'!$O34)+IF('Bron(paar) #7'!$O34="",0,'Bron(paar) #7'!$M34*'Bron(paar) #7'!$O34)+IF('Bron(paar) #8'!$O34="",0,'Bron(paar) #8'!$M34*'Bron(paar) #8'!$O34)+IF('Bron(paar) #9'!$O34="",0,'Bron(paar) #9'!$M34*'Bron(paar) #9'!$O34)+IF('Bron(paar) #10'!$O34="",0,'Bron(paar) #10'!$M34*'Bron(paar) #10'!$O34))/$AO44)</f>
        <v/>
      </c>
      <c r="P44" s="71" t="str">
        <f>IF(SUM('Bron(paar) #1'!$P34,'Bron(paar) #2'!$P34,'Bron(paar) #3'!$P34,'Bron(paar) #4'!$P34,'Bron(paar) #5'!$P34,'Bron(paar) #6'!$P34,'Bron(paar) #7'!$P34,'Bron(paar) #8'!$P34,'Bron(paar) #9'!$P34,'Bron(paar) #10'!$P34)=0,IF(COUNT('Bron(paar) #1'!$P34,'Bron(paar) #2'!$P34,'Bron(paar) #3'!$P34,'Bron(paar) #4'!$P34,'Bron(paar) #5'!$P34,'Bron(paar) #6'!$P34,'Bron(paar) #7'!$P34,'Bron(paar) #8'!$P34,'Bron(paar) #9'!$P34,'Bron(paar) #10'!$P34)&gt;0,0,""),SUM('Bron(paar) #1'!$P34,'Bron(paar) #2'!$P34,'Bron(paar) #3'!$P34,'Bron(paar) #4'!$P34,'Bron(paar) #5'!$P34,'Bron(paar) #6'!$P34,'Bron(paar) #7'!$P34,'Bron(paar) #8'!$P34,'Bron(paar) #9'!$P34,'Bron(paar) #10'!$P34))</f>
        <v/>
      </c>
      <c r="Q44" s="73" t="str">
        <f>IF(SUM('Bron(paar) #1'!$Q34,'Bron(paar) #2'!$Q34,'Bron(paar) #3'!$Q34,'Bron(paar) #4'!$Q34,'Bron(paar) #5'!$Q34,'Bron(paar) #6'!$Q34,'Bron(paar) #7'!$Q34,'Bron(paar) #8'!$Q34,'Bron(paar) #9'!$Q34,'Bron(paar) #10'!$Q34)=0,"",MAX('Bron(paar) #1'!$Q34,'Bron(paar) #2'!$Q34,'Bron(paar) #3'!$Q34,'Bron(paar) #4'!$Q34,'Bron(paar) #5'!$Q34,'Bron(paar) #6'!$Q34,'Bron(paar) #7'!$Q34,'Bron(paar) #8'!$Q34,'Bron(paar) #9'!$Q34,'Bron(paar) #10'!$Q34))</f>
        <v/>
      </c>
      <c r="R44" s="3"/>
      <c r="S44" s="2"/>
      <c r="AJ44" s="66">
        <f>IF('Bron(paar) #1'!$J34="",0,'Bron(paar) #1'!$I34)+IF('Bron(paar) #2'!$J34="",0,'Bron(paar) #2'!$I34)+IF('Bron(paar) #3'!$J34="",0,'Bron(paar) #3'!$I34)+IF('Bron(paar) #4'!$J34="",0,'Bron(paar) #4'!$I34)+IF('Bron(paar) #5'!$J34="",0,'Bron(paar) #5'!$I34)+IF('Bron(paar) #6'!$J34="",0,'Bron(paar) #6'!$I34)+IF('Bron(paar) #7'!$J34="",0,'Bron(paar) #7'!$I34)+IF('Bron(paar) #8'!$J34="",0,'Bron(paar) #8'!$I34)+IF('Bron(paar) #9'!$J34="",0,'Bron(paar) #9'!$I34)+IF('Bron(paar) #10'!$J34="",0,'Bron(paar) #10'!$I34)</f>
        <v>0</v>
      </c>
      <c r="AK44" s="66">
        <f>IF('Bron(paar) #1'!$K34="",0,'Bron(paar) #1'!$I34)+IF('Bron(paar) #2'!$K34="",0,'Bron(paar) #2'!$I34)+IF('Bron(paar) #3'!$K34="",0,'Bron(paar) #3'!$I34)+IF('Bron(paar) #4'!$K34="",0,'Bron(paar) #4'!$I34)+IF('Bron(paar) #5'!$K34="",0,'Bron(paar) #5'!$I34)+IF('Bron(paar) #6'!$K34="",0,'Bron(paar) #6'!$I34)+IF('Bron(paar) #7'!$K34="",0,'Bron(paar) #7'!$I34)+IF('Bron(paar) #8'!$K34="",0,'Bron(paar) #8'!$I34)+IF('Bron(paar) #9'!$K34="",0,'Bron(paar) #9'!$I34)+IF('Bron(paar) #10'!$K34="",0,'Bron(paar) #10'!$I34)</f>
        <v>0</v>
      </c>
      <c r="AN44" s="66">
        <f>IF('Bron(paar) #1'!$N34="",0,'Bron(paar) #1'!$M34)+IF('Bron(paar) #2'!$N34="",0,'Bron(paar) #2'!$M34)+IF('Bron(paar) #3'!$N34="",0,'Bron(paar) #3'!$M34)+IF('Bron(paar) #4'!$N34="",0,'Bron(paar) #4'!$M34)+IF('Bron(paar) #5'!$N34="",0,'Bron(paar) #5'!$M34)+IF('Bron(paar) #6'!$N34="",0,'Bron(paar) #6'!$M34)+IF('Bron(paar) #7'!$N34="",0,'Bron(paar) #7'!$M34)+IF('Bron(paar) #8'!$N34="",0,'Bron(paar) #8'!$M34)+IF('Bron(paar) #9'!$N34="",0,'Bron(paar) #9'!$M34)+IF('Bron(paar) #10'!$N34="",0,'Bron(paar) #10'!$M34)</f>
        <v>0</v>
      </c>
      <c r="AO44" s="66">
        <f>IF('Bron(paar) #1'!$O34="",0,'Bron(paar) #1'!$M34)+IF('Bron(paar) #2'!$O34="",0,'Bron(paar) #2'!$M34)+IF('Bron(paar) #3'!$O34="",0,'Bron(paar) #3'!$M34)+IF('Bron(paar) #4'!$O34="",0,'Bron(paar) #4'!$M34)+IF('Bron(paar) #5'!$O34="",0,'Bron(paar) #5'!$M34)+IF('Bron(paar) #6'!$O34="",0,'Bron(paar) #6'!$M34)+IF('Bron(paar) #7'!$O34="",0,'Bron(paar) #7'!$M34)+IF('Bron(paar) #8'!$O34="",0,'Bron(paar) #8'!$M34)+IF('Bron(paar) #9'!$O34="",0,'Bron(paar) #9'!$M34)+IF('Bron(paar) #10'!$O34="",0,'Bron(paar) #10'!$M34)</f>
        <v>0</v>
      </c>
    </row>
    <row r="45" spans="2:41" ht="13.5" thickBot="1" x14ac:dyDescent="0.25">
      <c r="B45" s="2"/>
      <c r="C45" s="3"/>
      <c r="D45" s="8" t="s">
        <v>48</v>
      </c>
      <c r="E45" s="30" t="str">
        <f>IF(SUM('Bron(paar) #1'!$E35,'Bron(paar) #2'!$E35,'Bron(paar) #3'!$E35,'Bron(paar) #4'!$E35,'Bron(paar) #5'!$E35,'Bron(paar) #6'!$E35,'Bron(paar) #7'!$E35,'Bron(paar) #8'!$E35,'Bron(paar) #9'!$E35,'Bron(paar) #10'!$E35)=0,IF(COUNT('Bron(paar) #1'!$E35,'Bron(paar) #2'!$E35,'Bron(paar) #3'!$E35,'Bron(paar) #4'!$E35,'Bron(paar) #5'!$E35,'Bron(paar) #6'!$E35,'Bron(paar) #7'!$E35,'Bron(paar) #8'!$E35,'Bron(paar) #9'!$E35,'Bron(paar) #10'!$E35)&gt;0,0,""),CONCATENATE("≤",SUM('Bron(paar) #1'!$E35,'Bron(paar) #2'!$E35,'Bron(paar) #3'!$E35,'Bron(paar) #4'!$E35,'Bron(paar) #5'!$E35,'Bron(paar) #6'!$E35,'Bron(paar) #7'!$E35,'Bron(paar) #8'!$E35,'Bron(paar) #9'!$E35,'Bron(paar) #10'!$E35)))</f>
        <v/>
      </c>
      <c r="F45" s="68" t="str">
        <f>IF(SUM('Bron(paar) #1'!$F35,'Bron(paar) #2'!$F35,'Bron(paar) #3'!$F35,'Bron(paar) #4'!$F35,'Bron(paar) #5'!$F35,'Bron(paar) #6'!$F35,'Bron(paar) #7'!$F35,'Bron(paar) #8'!$F35,'Bron(paar) #9'!$F35,'Bron(paar) #10'!$F35)=0,IF(COUNT('Bron(paar) #1'!$F35,'Bron(paar) #2'!$F35,'Bron(paar) #3'!$F35,'Bron(paar) #4'!$F35,'Bron(paar) #5'!$F35,'Bron(paar) #6'!$F35,'Bron(paar) #7'!$F35,'Bron(paar) #8'!$F35,'Bron(paar) #9'!$F35,'Bron(paar) #10'!$F35)&gt;0,0,""),SUM('Bron(paar) #1'!$F35,'Bron(paar) #2'!$F35,'Bron(paar) #3'!$F35,'Bron(paar) #4'!$F35,'Bron(paar) #5'!$F35,'Bron(paar) #6'!$F35,'Bron(paar) #7'!$F35,'Bron(paar) #8'!$F35,'Bron(paar) #9'!$F35,'Bron(paar) #10'!$F35))</f>
        <v/>
      </c>
      <c r="G45" s="111" t="str">
        <f>IF(SUM('Bron(paar) #1'!$G35,'Bron(paar) #2'!$G35,'Bron(paar) #3'!$G35,'Bron(paar) #4'!$G35,'Bron(paar) #5'!$G35,'Bron(paar) #6'!$G35,'Bron(paar) #7'!$G35,'Bron(paar) #8'!$G35,'Bron(paar) #9'!$G35,'Bron(paar) #10'!$G35)=0,IF(COUNT('Bron(paar) #1'!$G35,'Bron(paar) #2'!$G35,'Bron(paar) #3'!$G35,'Bron(paar) #4'!$G35,'Bron(paar) #5'!$G35,'Bron(paar) #6'!$G35,'Bron(paar) #7'!$G35,'Bron(paar) #8'!$G35,'Bron(paar) #9'!$G35,'Bron(paar) #10'!$G35)&gt;0,0,""),SUM('Bron(paar) #1'!$G35,'Bron(paar) #2'!$G35,'Bron(paar) #3'!$G35,'Bron(paar) #4'!$G35,'Bron(paar) #5'!$G35,'Bron(paar) #6'!$G35,'Bron(paar) #7'!$G35,'Bron(paar) #8'!$G35,'Bron(paar) #9'!$G35,'Bron(paar) #10'!$G35))</f>
        <v/>
      </c>
      <c r="H45" s="112"/>
      <c r="I45" s="69" t="str">
        <f>IF(SUM('Bron(paar) #1'!$I35,'Bron(paar) #2'!$I35,'Bron(paar) #3'!$I35,'Bron(paar) #4'!$I35,'Bron(paar) #5'!$I35,'Bron(paar) #6'!$I35,'Bron(paar) #7'!$I35,'Bron(paar) #8'!$I35,'Bron(paar) #9'!$I35,'Bron(paar) #10'!$I35)=0,IF(COUNT('Bron(paar) #1'!$I35,'Bron(paar) #2'!$I35,'Bron(paar) #3'!$I35,'Bron(paar) #4'!$I35,'Bron(paar) #5'!$I35,'Bron(paar) #6'!$I35,'Bron(paar) #7'!$I35,'Bron(paar) #8'!$I35,'Bron(paar) #9'!$I35,'Bron(paar) #10'!$I35)&gt;0,0,""),SUM('Bron(paar) #1'!$I35,'Bron(paar) #2'!$I35,'Bron(paar) #3'!$I35,'Bron(paar) #4'!$I35,'Bron(paar) #5'!$I35,'Bron(paar) #6'!$I35,'Bron(paar) #7'!$I35,'Bron(paar) #8'!$I35,'Bron(paar) #9'!$I35,'Bron(paar) #10'!$I35))</f>
        <v/>
      </c>
      <c r="J45" s="70" t="str">
        <f>IF((IF('Bron(paar) #1'!$J35="",0,'Bron(paar) #1'!$I35*'Bron(paar) #1'!$J35)+IF('Bron(paar) #2'!$J35="",0,'Bron(paar) #2'!$I35*'Bron(paar) #2'!$J35)+IF('Bron(paar) #3'!$J35="",0,'Bron(paar) #3'!$I35*'Bron(paar) #3'!$J35)+IF('Bron(paar) #4'!$J35="",0,'Bron(paar) #4'!$I35*'Bron(paar) #4'!$J35)+IF('Bron(paar) #5'!$J35="",0,'Bron(paar) #5'!$I35*'Bron(paar) #5'!$J35)+IF('Bron(paar) #6'!$J35="",0,'Bron(paar) #6'!$I35*'Bron(paar) #6'!$J35)+IF('Bron(paar) #7'!$J35="",0,'Bron(paar) #7'!$I35*'Bron(paar) #7'!$J35)+IF('Bron(paar) #8'!$J35="",0,'Bron(paar) #8'!$I35*'Bron(paar) #8'!$J35)+IF('Bron(paar) #9'!$J35="",0,'Bron(paar) #9'!$I35*'Bron(paar) #9'!$J35)+IF('Bron(paar) #10'!$J35="",0,'Bron(paar) #10'!$I35*'Bron(paar) #10'!$J35))=0,"",(IF('Bron(paar) #1'!$J35="",0,'Bron(paar) #1'!$I35*'Bron(paar) #1'!$J35)+IF('Bron(paar) #2'!$J35="",0,'Bron(paar) #2'!$I35*'Bron(paar) #2'!$J35)+IF('Bron(paar) #3'!$J35="",0,'Bron(paar) #3'!$I35*'Bron(paar) #3'!$J35)+IF('Bron(paar) #4'!$J35="",0,'Bron(paar) #4'!$I35*'Bron(paar) #4'!$J35)+IF('Bron(paar) #5'!$J35="",0,'Bron(paar) #5'!$I35*'Bron(paar) #5'!$J35)+IF('Bron(paar) #6'!$J35="",0,'Bron(paar) #6'!$I35*'Bron(paar) #6'!$J35)+IF('Bron(paar) #7'!$J35="",0,'Bron(paar) #7'!$I35*'Bron(paar) #7'!$J35)+IF('Bron(paar) #8'!$J35="",0,'Bron(paar) #8'!$I35*'Bron(paar) #8'!$J35)+IF('Bron(paar) #9'!$J35="",0,'Bron(paar) #9'!$I35*'Bron(paar) #9'!$J35)+IF('Bron(paar) #10'!$J35="",0,'Bron(paar) #10'!$I35*'Bron(paar) #10'!$J35))/$AJ45)</f>
        <v/>
      </c>
      <c r="K45" s="70" t="str">
        <f>IF((IF('Bron(paar) #1'!$K35="",0,'Bron(paar) #1'!$I35*'Bron(paar) #1'!$K35)+IF('Bron(paar) #2'!$K35="",0,'Bron(paar) #2'!$I35*'Bron(paar) #2'!$K35)+IF('Bron(paar) #3'!$K35="",0,'Bron(paar) #3'!$I35*'Bron(paar) #3'!$K35)+IF('Bron(paar) #4'!$K35="",0,'Bron(paar) #4'!$I35*'Bron(paar) #4'!$K35)+IF('Bron(paar) #5'!$K35="",0,'Bron(paar) #5'!$I35*'Bron(paar) #5'!$K35)+IF('Bron(paar) #6'!$K35="",0,'Bron(paar) #6'!$I35*'Bron(paar) #6'!$K35)+IF('Bron(paar) #7'!$K35="",0,'Bron(paar) #7'!$I35*'Bron(paar) #7'!$K35)+IF('Bron(paar) #8'!$K35="",0,'Bron(paar) #8'!$I35*'Bron(paar) #8'!$K35)+IF('Bron(paar) #9'!$K35="",0,'Bron(paar) #9'!$I35*'Bron(paar) #9'!$K35)+IF('Bron(paar) #10'!$K35="",0,'Bron(paar) #10'!$I35*'Bron(paar) #10'!$K35))=0,"",(IF('Bron(paar) #1'!$K35="",0,'Bron(paar) #1'!$I35*'Bron(paar) #1'!$K35)+IF('Bron(paar) #2'!$K35="",0,'Bron(paar) #2'!$I35*'Bron(paar) #2'!$K35)+IF('Bron(paar) #3'!$K35="",0,'Bron(paar) #3'!$I35*'Bron(paar) #3'!$K35)+IF('Bron(paar) #4'!$K35="",0,'Bron(paar) #4'!$I35*'Bron(paar) #4'!$K35)+IF('Bron(paar) #5'!$K35="",0,'Bron(paar) #5'!$I35*'Bron(paar) #5'!$K35)+IF('Bron(paar) #6'!$K35="",0,'Bron(paar) #6'!$I35*'Bron(paar) #6'!$K35)+IF('Bron(paar) #7'!$K35="",0,'Bron(paar) #7'!$I35*'Bron(paar) #7'!$K35)+IF('Bron(paar) #8'!$K35="",0,'Bron(paar) #8'!$I35*'Bron(paar) #8'!$K35)+IF('Bron(paar) #9'!$K35="",0,'Bron(paar) #9'!$I35*'Bron(paar) #9'!$K35)+IF('Bron(paar) #10'!$K35="",0,'Bron(paar) #10'!$I35*'Bron(paar) #10'!$K35))/$AK45)</f>
        <v/>
      </c>
      <c r="L45" s="69" t="str">
        <f>IF(SUM('Bron(paar) #1'!$L35,'Bron(paar) #2'!$L35,'Bron(paar) #3'!$L35,'Bron(paar) #4'!$L35,'Bron(paar) #5'!$L35,'Bron(paar) #6'!$L35,'Bron(paar) #7'!$L35,'Bron(paar) #8'!$L35,'Bron(paar) #9'!$L35,'Bron(paar) #10'!$L35)=0,IF(COUNT('Bron(paar) #1'!$L35,'Bron(paar) #2'!$L35,'Bron(paar) #3'!$L35,'Bron(paar) #4'!$L35,'Bron(paar) #5'!$L35,'Bron(paar) #6'!$L35,'Bron(paar) #7'!$L35,'Bron(paar) #8'!$L35,'Bron(paar) #9'!$L35,'Bron(paar) #10'!$L35)&gt;0,0,""),SUM('Bron(paar) #1'!$L35,'Bron(paar) #2'!$L35,'Bron(paar) #3'!$L35,'Bron(paar) #4'!$L35,'Bron(paar) #5'!$L35,'Bron(paar) #6'!$L35,'Bron(paar) #7'!$L35,'Bron(paar) #8'!$L35,'Bron(paar) #9'!$L35,'Bron(paar) #10'!$L35))</f>
        <v/>
      </c>
      <c r="M45" s="71" t="str">
        <f>IF(SUM('Bron(paar) #1'!$M35,'Bron(paar) #2'!$M35,'Bron(paar) #3'!$M35,'Bron(paar) #4'!$M35,'Bron(paar) #5'!$M35,'Bron(paar) #6'!$M35,'Bron(paar) #7'!$M35,'Bron(paar) #8'!$M35,'Bron(paar) #9'!$M35,'Bron(paar) #10'!$M35)=0,IF(COUNT('Bron(paar) #1'!$M35,'Bron(paar) #2'!$M35,'Bron(paar) #3'!$M35,'Bron(paar) #4'!$M35,'Bron(paar) #5'!$M35,'Bron(paar) #6'!$M35,'Bron(paar) #7'!$M35,'Bron(paar) #8'!$M35,'Bron(paar) #9'!$M35,'Bron(paar) #10'!$M35)&gt;0,0,""),SUM('Bron(paar) #1'!$M35,'Bron(paar) #2'!$M35,'Bron(paar) #3'!$M35,'Bron(paar) #4'!$M35,'Bron(paar) #5'!$M35,'Bron(paar) #6'!$M35,'Bron(paar) #7'!$M35,'Bron(paar) #8'!$M35,'Bron(paar) #9'!$M35,'Bron(paar) #10'!$M35))</f>
        <v/>
      </c>
      <c r="N45" s="72" t="str">
        <f>IF((IF('Bron(paar) #1'!$N35="",0,'Bron(paar) #1'!$M35*'Bron(paar) #1'!$N35)+IF('Bron(paar) #2'!$N35="",0,'Bron(paar) #2'!$M35*'Bron(paar) #2'!$N35)+IF('Bron(paar) #3'!$N35="",0,'Bron(paar) #3'!$M35*'Bron(paar) #3'!$N35)+IF('Bron(paar) #4'!$N35="",0,'Bron(paar) #4'!$M35*'Bron(paar) #4'!$N35)+IF('Bron(paar) #5'!$N35="",0,'Bron(paar) #5'!$M35*'Bron(paar) #5'!$N35)+IF('Bron(paar) #6'!$N35="",0,'Bron(paar) #6'!$M35*'Bron(paar) #6'!$N35)+IF('Bron(paar) #7'!$N35="",0,'Bron(paar) #7'!$M35*'Bron(paar) #7'!$N35)+IF('Bron(paar) #8'!$N35="",0,'Bron(paar) #8'!$M35*'Bron(paar) #8'!$N35)+IF('Bron(paar) #9'!$N35="",0,'Bron(paar) #9'!$M35*'Bron(paar) #9'!$N35)+IF('Bron(paar) #10'!$N35="",0,'Bron(paar) #10'!$M35*'Bron(paar) #10'!$N35))=0,"",(IF('Bron(paar) #1'!$N35="",0,'Bron(paar) #1'!$M35*'Bron(paar) #1'!$N35)+IF('Bron(paar) #2'!$N35="",0,'Bron(paar) #2'!$M35*'Bron(paar) #2'!$N35)+IF('Bron(paar) #3'!$N35="",0,'Bron(paar) #3'!$M35*'Bron(paar) #3'!$N35)+IF('Bron(paar) #4'!$N35="",0,'Bron(paar) #4'!$M35*'Bron(paar) #4'!$N35)+IF('Bron(paar) #5'!$N35="",0,'Bron(paar) #5'!$M35*'Bron(paar) #5'!$N35)+IF('Bron(paar) #6'!$N35="",0,'Bron(paar) #6'!$M35*'Bron(paar) #6'!$N35)+IF('Bron(paar) #7'!$N35="",0,'Bron(paar) #7'!$M35*'Bron(paar) #7'!$N35)+IF('Bron(paar) #8'!$N35="",0,'Bron(paar) #8'!$M35*'Bron(paar) #8'!$N35)+IF('Bron(paar) #9'!$N35="",0,'Bron(paar) #9'!$M35*'Bron(paar) #9'!$N35)+IF('Bron(paar) #10'!$N35="",0,'Bron(paar) #10'!$M35*'Bron(paar) #10'!$N35))/$AN45)</f>
        <v/>
      </c>
      <c r="O45" s="72" t="str">
        <f>IF((IF('Bron(paar) #1'!$O35="",0,'Bron(paar) #1'!$M35*'Bron(paar) #1'!$O35)+IF('Bron(paar) #2'!$O35="",0,'Bron(paar) #2'!$M35*'Bron(paar) #2'!$O35)+IF('Bron(paar) #3'!$O35="",0,'Bron(paar) #3'!$M35*'Bron(paar) #3'!$O35)+IF('Bron(paar) #4'!$O35="",0,'Bron(paar) #4'!$M35*'Bron(paar) #4'!$O35)+IF('Bron(paar) #5'!$O35="",0,'Bron(paar) #5'!$M35*'Bron(paar) #5'!$O35)+IF('Bron(paar) #6'!$O35="",0,'Bron(paar) #6'!$M35*'Bron(paar) #6'!$O35)+IF('Bron(paar) #7'!$O35="",0,'Bron(paar) #7'!$M35*'Bron(paar) #7'!$O35)+IF('Bron(paar) #8'!$O35="",0,'Bron(paar) #8'!$M35*'Bron(paar) #8'!$O35)+IF('Bron(paar) #9'!$O35="",0,'Bron(paar) #9'!$M35*'Bron(paar) #9'!$O35)+IF('Bron(paar) #10'!$O35="",0,'Bron(paar) #10'!$M35*'Bron(paar) #10'!$O35))=0,"",(IF('Bron(paar) #1'!$O35="",0,'Bron(paar) #1'!$M35*'Bron(paar) #1'!$O35)+IF('Bron(paar) #2'!$O35="",0,'Bron(paar) #2'!$M35*'Bron(paar) #2'!$O35)+IF('Bron(paar) #3'!$O35="",0,'Bron(paar) #3'!$M35*'Bron(paar) #3'!$O35)+IF('Bron(paar) #4'!$O35="",0,'Bron(paar) #4'!$M35*'Bron(paar) #4'!$O35)+IF('Bron(paar) #5'!$O35="",0,'Bron(paar) #5'!$M35*'Bron(paar) #5'!$O35)+IF('Bron(paar) #6'!$O35="",0,'Bron(paar) #6'!$M35*'Bron(paar) #6'!$O35)+IF('Bron(paar) #7'!$O35="",0,'Bron(paar) #7'!$M35*'Bron(paar) #7'!$O35)+IF('Bron(paar) #8'!$O35="",0,'Bron(paar) #8'!$M35*'Bron(paar) #8'!$O35)+IF('Bron(paar) #9'!$O35="",0,'Bron(paar) #9'!$M35*'Bron(paar) #9'!$O35)+IF('Bron(paar) #10'!$O35="",0,'Bron(paar) #10'!$M35*'Bron(paar) #10'!$O35))/$AO45)</f>
        <v/>
      </c>
      <c r="P45" s="71" t="str">
        <f>IF(SUM('Bron(paar) #1'!$P35,'Bron(paar) #2'!$P35,'Bron(paar) #3'!$P35,'Bron(paar) #4'!$P35,'Bron(paar) #5'!$P35,'Bron(paar) #6'!$P35,'Bron(paar) #7'!$P35,'Bron(paar) #8'!$P35,'Bron(paar) #9'!$P35,'Bron(paar) #10'!$P35)=0,IF(COUNT('Bron(paar) #1'!$P35,'Bron(paar) #2'!$P35,'Bron(paar) #3'!$P35,'Bron(paar) #4'!$P35,'Bron(paar) #5'!$P35,'Bron(paar) #6'!$P35,'Bron(paar) #7'!$P35,'Bron(paar) #8'!$P35,'Bron(paar) #9'!$P35,'Bron(paar) #10'!$P35)&gt;0,0,""),SUM('Bron(paar) #1'!$P35,'Bron(paar) #2'!$P35,'Bron(paar) #3'!$P35,'Bron(paar) #4'!$P35,'Bron(paar) #5'!$P35,'Bron(paar) #6'!$P35,'Bron(paar) #7'!$P35,'Bron(paar) #8'!$P35,'Bron(paar) #9'!$P35,'Bron(paar) #10'!$P35))</f>
        <v/>
      </c>
      <c r="Q45" s="74" t="str">
        <f>IF(SUM('Bron(paar) #1'!$Q35,'Bron(paar) #2'!$Q35,'Bron(paar) #3'!$Q35,'Bron(paar) #4'!$Q35,'Bron(paar) #5'!$Q35,'Bron(paar) #6'!$Q35,'Bron(paar) #7'!$Q35,'Bron(paar) #8'!$Q35,'Bron(paar) #9'!$Q35,'Bron(paar) #10'!$Q35)=0,"",MAX('Bron(paar) #1'!$Q35,'Bron(paar) #2'!$Q35,'Bron(paar) #3'!$Q35,'Bron(paar) #4'!$Q35,'Bron(paar) #5'!$Q35,'Bron(paar) #6'!$Q35,'Bron(paar) #7'!$Q35,'Bron(paar) #8'!$Q35,'Bron(paar) #9'!$Q35,'Bron(paar) #10'!$Q35))</f>
        <v/>
      </c>
      <c r="R45" s="3"/>
      <c r="S45" s="2"/>
      <c r="AJ45" s="66">
        <f>IF('Bron(paar) #1'!$J35="",0,'Bron(paar) #1'!$I35)+IF('Bron(paar) #2'!$J35="",0,'Bron(paar) #2'!$I35)+IF('Bron(paar) #3'!$J35="",0,'Bron(paar) #3'!$I35)+IF('Bron(paar) #4'!$J35="",0,'Bron(paar) #4'!$I35)+IF('Bron(paar) #5'!$J35="",0,'Bron(paar) #5'!$I35)+IF('Bron(paar) #6'!$J35="",0,'Bron(paar) #6'!$I35)+IF('Bron(paar) #7'!$J35="",0,'Bron(paar) #7'!$I35)+IF('Bron(paar) #8'!$J35="",0,'Bron(paar) #8'!$I35)+IF('Bron(paar) #9'!$J35="",0,'Bron(paar) #9'!$I35)+IF('Bron(paar) #10'!$J35="",0,'Bron(paar) #10'!$I35)</f>
        <v>0</v>
      </c>
      <c r="AK45" s="66">
        <f>IF('Bron(paar) #1'!$K35="",0,'Bron(paar) #1'!$I35)+IF('Bron(paar) #2'!$K35="",0,'Bron(paar) #2'!$I35)+IF('Bron(paar) #3'!$K35="",0,'Bron(paar) #3'!$I35)+IF('Bron(paar) #4'!$K35="",0,'Bron(paar) #4'!$I35)+IF('Bron(paar) #5'!$K35="",0,'Bron(paar) #5'!$I35)+IF('Bron(paar) #6'!$K35="",0,'Bron(paar) #6'!$I35)+IF('Bron(paar) #7'!$K35="",0,'Bron(paar) #7'!$I35)+IF('Bron(paar) #8'!$K35="",0,'Bron(paar) #8'!$I35)+IF('Bron(paar) #9'!$K35="",0,'Bron(paar) #9'!$I35)+IF('Bron(paar) #10'!$K35="",0,'Bron(paar) #10'!$I35)</f>
        <v>0</v>
      </c>
      <c r="AN45" s="66">
        <f>IF('Bron(paar) #1'!$N35="",0,'Bron(paar) #1'!$M35)+IF('Bron(paar) #2'!$N35="",0,'Bron(paar) #2'!$M35)+IF('Bron(paar) #3'!$N35="",0,'Bron(paar) #3'!$M35)+IF('Bron(paar) #4'!$N35="",0,'Bron(paar) #4'!$M35)+IF('Bron(paar) #5'!$N35="",0,'Bron(paar) #5'!$M35)+IF('Bron(paar) #6'!$N35="",0,'Bron(paar) #6'!$M35)+IF('Bron(paar) #7'!$N35="",0,'Bron(paar) #7'!$M35)+IF('Bron(paar) #8'!$N35="",0,'Bron(paar) #8'!$M35)+IF('Bron(paar) #9'!$N35="",0,'Bron(paar) #9'!$M35)+IF('Bron(paar) #10'!$N35="",0,'Bron(paar) #10'!$M35)</f>
        <v>0</v>
      </c>
      <c r="AO45" s="66">
        <f>IF('Bron(paar) #1'!$O35="",0,'Bron(paar) #1'!$M35)+IF('Bron(paar) #2'!$O35="",0,'Bron(paar) #2'!$M35)+IF('Bron(paar) #3'!$O35="",0,'Bron(paar) #3'!$M35)+IF('Bron(paar) #4'!$O35="",0,'Bron(paar) #4'!$M35)+IF('Bron(paar) #5'!$O35="",0,'Bron(paar) #5'!$M35)+IF('Bron(paar) #6'!$O35="",0,'Bron(paar) #6'!$M35)+IF('Bron(paar) #7'!$O35="",0,'Bron(paar) #7'!$M35)+IF('Bron(paar) #8'!$O35="",0,'Bron(paar) #8'!$M35)+IF('Bron(paar) #9'!$O35="",0,'Bron(paar) #9'!$M35)+IF('Bron(paar) #10'!$O35="",0,'Bron(paar) #10'!$M35)</f>
        <v>0</v>
      </c>
    </row>
    <row r="46" spans="2:41" ht="13.5" thickTop="1" x14ac:dyDescent="0.2">
      <c r="B46" s="2"/>
      <c r="C46" s="3"/>
      <c r="D46" s="15"/>
      <c r="E46" s="38" t="str">
        <f>IF(SUM($E$34:$E$45)&gt;0,MAX($E$34:$E$45),IF(SUM('Bron(paar) #1'!$E$24:$E$35,'Bron(paar) #2'!$E$24:$E$35,'Bron(paar) #3'!$E$24:$E$35,'Bron(paar) #4'!$E$24:$E$35,'Bron(paar) #5'!$E$24:$E$35,'Bron(paar) #6'!$E$24:$E$35,'Bron(paar) #7'!$E$24:$E$35,'Bron(paar) #8'!$E$24:$E$35,'Bron(paar) #9'!$E$24:$E$35,'Bron(paar) #10'!$E$24:$E$35)=0,IF(COUNT($E$34:$E$45)=12,0,""),CONCATENATE("≤",MAX(SUM('Bron(paar) #1'!$E$24,'Bron(paar) #2'!$E$24,'Bron(paar) #3'!$E$24,'Bron(paar) #4'!$E$24,'Bron(paar) #5'!$E$24,'Bron(paar) #6'!$E$24,'Bron(paar) #7'!$E$24,'Bron(paar) #8'!$E$24,'Bron(paar) #9'!$E$24,'Bron(paar) #10'!$E$24),(SUM('Bron(paar) #1'!$E$25,'Bron(paar) #2'!$E$25,'Bron(paar) #3'!$E$25,'Bron(paar) #4'!$E$25,'Bron(paar) #5'!$E$25,'Bron(paar) #6'!$E$25,'Bron(paar) #7'!$E$25,'Bron(paar) #8'!$E$25,'Bron(paar) #9'!$E$25,'Bron(paar) #10'!$E$25)),(SUM('Bron(paar) #1'!$E$26,'Bron(paar) #2'!$E$26,'Bron(paar) #3'!$E$26,'Bron(paar) #4'!$E$26,'Bron(paar) #5'!$E$26,'Bron(paar) #6'!$E$26,'Bron(paar) #7'!$E$26,'Bron(paar) #8'!$E$26,'Bron(paar) #9'!$E$26,'Bron(paar) #10'!$E$26)),(SUM('Bron(paar) #1'!$E$27,'Bron(paar) #2'!$E$27,'Bron(paar) #3'!$E$27,'Bron(paar) #4'!$E$27,'Bron(paar) #5'!$E$27,'Bron(paar) #6'!$E$27,'Bron(paar) #7'!$E$27,'Bron(paar) #8'!$E$27,'Bron(paar) #9'!$E$27,'Bron(paar) #10'!$E$27)),(SUM('Bron(paar) #1'!$E$28,'Bron(paar) #2'!$E$28,'Bron(paar) #3'!$E$28,'Bron(paar) #4'!$E$28,'Bron(paar) #5'!$E$28,'Bron(paar) #6'!$E$28,'Bron(paar) #7'!$E$28,'Bron(paar) #8'!$E$28,'Bron(paar) #9'!$E$28,'Bron(paar) #10'!$E$28)),(SUM('Bron(paar) #1'!$E$29,'Bron(paar) #2'!$E$29,'Bron(paar) #3'!$E$29,'Bron(paar) #4'!$E$29,'Bron(paar) #5'!$E$29,'Bron(paar) #6'!$E$29,'Bron(paar) #7'!$E$29,'Bron(paar) #8'!$E$29,'Bron(paar) #9'!$E$29,'Bron(paar) #10'!$E$29)),(SUM('Bron(paar) #1'!$E$30,'Bron(paar) #2'!$E$30,'Bron(paar) #3'!$E$30,'Bron(paar) #4'!$E$30,'Bron(paar) #5'!$E$30,'Bron(paar) #6'!$E$30,'Bron(paar) #7'!$E$30,'Bron(paar) #8'!$E$30,'Bron(paar) #9'!$E$30,'Bron(paar) #10'!$E$30)),(SUM('Bron(paar) #1'!$E$31,'Bron(paar) #2'!$E$31,'Bron(paar) #3'!$E$31,'Bron(paar) #4'!$E$31,'Bron(paar) #5'!$E$31,'Bron(paar) #6'!$E$31,'Bron(paar) #7'!$E$31,'Bron(paar) #8'!$E$31,'Bron(paar) #9'!$E$31,'Bron(paar) #10'!$E$31)),(SUM('Bron(paar) #1'!$E$32,'Bron(paar) #2'!$E$32,'Bron(paar) #3'!$E$32,'Bron(paar) #4'!$E$32,'Bron(paar) #5'!$E$32,'Bron(paar) #6'!$E$32,'Bron(paar) #7'!$E$32,'Bron(paar) #8'!$E$32,'Bron(paar) #9'!$E$32,'Bron(paar) #10'!$E$32)),(SUM('Bron(paar) #1'!$E$33,'Bron(paar) #2'!$E$33,'Bron(paar) #3'!$E$33,'Bron(paar) #4'!$E$33,'Bron(paar) #5'!$E$33,'Bron(paar) #6'!$E$33,'Bron(paar) #7'!$E$33,'Bron(paar) #8'!$E$33,'Bron(paar) #9'!$E$33,'Bron(paar) #10'!$E$33)),(SUM('Bron(paar) #1'!$E$34,'Bron(paar) #2'!$E$34,'Bron(paar) #3'!$E$34,'Bron(paar) #4'!$E$34,'Bron(paar) #5'!$E$34,'Bron(paar) #6'!$E$34,'Bron(paar) #7'!$E$34,'Bron(paar) #8'!$E$34,'Bron(paar) #9'!$E$34,'Bron(paar) #10'!$E$34)),(SUM('Bron(paar) #1'!$E$35,'Bron(paar) #2'!$E$35,'Bron(paar) #3'!$E$35,'Bron(paar) #4'!$E$35,'Bron(paar) #5'!$E$35,'Bron(paar) #6'!$E$35,'Bron(paar) #7'!$E$35,'Bron(paar) #8'!$E$35,'Bron(paar) #9'!$E$35,'Bron(paar) #10'!$E$35))))))</f>
        <v/>
      </c>
      <c r="F46" s="38" t="str">
        <f>IF(SUM($F$34:$F$45)=0,IF(COUNT($F$34:$F$45)=12,0,""),SUM($F$34:$F$45))</f>
        <v/>
      </c>
      <c r="G46" s="113" t="str">
        <f>IF(SUM($G$34:$G$45)=0,IF(COUNT($G$34:$G$45)=12,0,""),SUM($G$34:$G$45))</f>
        <v/>
      </c>
      <c r="H46" s="114"/>
      <c r="I46" s="39" t="str">
        <f>IF(SUM($I$34:$I$45)=0,IF(COUNT($I$34:$I$45)=12,0,""),SUM($I$34:$I$45))</f>
        <v/>
      </c>
      <c r="J46" s="40" t="str">
        <f>IF(SUM($I$34:$I$45)=0,"",IF(SUM($J$34:$J$45)=0,"",(IF($J$34="",0,$J$34*$AJ$34)+IF($J$35="",0,$J$35*$AJ$35)+IF($J$36="",0,$J$36*$AJ$36)+IF($J$37="",0,$J$37*$AJ$37)+IF($J$38="",0,$J$38*$AJ$38)+IF($J$39="",0,$J$39*$AJ$39)+IF($J$40="",0,$J$40*$AJ$40)+IF($J$41="",0,$J$41*$AJ$41)+IF($J$42="",0,$J$42*$AJ$42)+IF($J$43="",0,$J$43*$AJ$43)+IF($J$44="",0,$J$44*$AJ$44)+IF($J$45="",0,$J$45*$AJ$45))/(IF($J$34="",0,$AJ$34)+IF($J$35="",0,$AJ$35)+IF($J$36="",0,$AJ$36)+IF($J$37="",0,$AJ$37)+IF($J$38="",0,$AJ$38)+IF($J$39="",0,$AJ$39)+IF($J$40="",0,$AJ$40)+IF($J$41="",0,$AJ$41)+IF($J$42="",0,$AJ$42)+IF($J$43="",0,$AJ$43)+IF($J$44="",0,$AJ$44)+IF($J$45="",0,$AJ$45))))</f>
        <v/>
      </c>
      <c r="K46" s="40" t="str">
        <f>IF(SUM($I$34:$I$45)=0,"",IF(SUM($K$34:$K$45)=0,"",(IF($K$34="",0,$K$34*$AK$34)+IF($K$35="",0,$K$35*$AK$35)+IF($K$36="",0,$K$36*$AK$36)+IF($K$37="",0,$K$37*$AK$37)+IF($K$38="",0,$K$38*$AK$38)+IF($K$39="",0,$K$39*$AK$39)+IF($K$40="",0,$K$40*$AK$40)+IF($K$41="",0,$K$41*$AK$41)+IF($K$42="",0,$K$42*$AK$42)+IF($K$43="",0,$K$43*$AK$43)+IF($K$44="",0,$K$44*$AK$44)+IF($K$45="",0,$K$45*$AK$45))/(IF($K$34="",0,$AK$34)+IF($K$35="",0,$AK$35)+IF($K$36="",0,$AK$36)+IF($K$37="",0,$AK$37)+IF($K$38="",0,$AK$38)+IF($K$39="",0,$AK$39)+IF($K$40="",0,$AK$40)+IF($K$41="",0,$AK$41)+IF($K$42="",0,$AK$42)+IF($K$43="",0,$AK$43)+IF($K$44="",0,$AK$44)+IF($K$45="",0,$AK$45))))</f>
        <v/>
      </c>
      <c r="L46" s="39" t="str">
        <f>IF(SUM($L$34:$L$45)=0,IF(COUNT($L$34:$L$45)=12,0,""),SUM($L$34:$L$45))</f>
        <v/>
      </c>
      <c r="M46" s="41" t="str">
        <f>IF(SUM($M$34:$M$45)=0,IF(COUNT($M$34:$M$45)=12,0,""),SUM($M$34:$M$45))</f>
        <v/>
      </c>
      <c r="N46" s="42" t="str">
        <f>IF(SUM($M$34:$M$45)=0,"",IF(SUM($N$34:$N$45)=0,"",(IF($N$34="",0,$N$34*$AN$34)+IF($N$35="",0,$N$35*$AN$35)+IF($N$36="",0,$N$36*$AN$36)+IF($N$37="",0,$N$37*$AN$37)+IF($N$38="",0,$N$38*$AN$38)+IF($N$39="",0,$N$39*$AN$39)+IF($N$40="",0,$N$40*$AN$40)+IF($N$41="",0,$N$41*$AN$41)+IF($N$42="",0,$N$42*$AN$42)+IF($N$43="",0,$N$43*$AN$43)+IF($N$44="",0,$N$44*$AN$44)+IF($N$45="",0,$N$45*$AN$45))/(IF($N$34="",0,$AN$34)+IF($N$35="",0,$AN$35)+IF($N$36="",0,$AN$36)+IF($N$37="",0,$AN$37)+IF($N$38="",0,$AN$38)+IF($N$39="",0,$AN$39)+IF($N$40="",0,$AN$40)+IF($N$41="",0,$AN$41)+IF($N$42="",0,$AN$42)+IF($N$43="",0,$AN$43)+IF($N$44="",0,$AN$44)+IF($N$45="",0,$AN$45))))</f>
        <v/>
      </c>
      <c r="O46" s="42" t="str">
        <f>IF(SUM($M$34:$M$45)=0,"",IF(SUM($O$34:$O$45)=0,"",(IF($O$34="",0,$O$34*$AO$34)+IF($O$35="",0,$O$35*$AO$35)+IF($O$36="",0,$O$36*$AO$36)+IF($O$37="",0,$O$37*$AO$37)+IF($O$38="",0,$O$38*$AO$38)+IF($O$39="",0,$O$39*$AO$39)+IF($O$40="",0,$O$40*$AO$40)+IF($O$41="",0,$O$41*$AO$41)+IF($O$42="",0,$O$42*$AO$42)+IF($O$43="",0,$O$43*$AO$43)+IF($O$44="",0,$O$44*$AO$44)+IF($O$45="",0,$O$45*$AO$45))/(IF($O$34="",0,$AO$34)+IF($O$35="",0,$AO$35)+IF($O$36="",0,$AO$36)+IF($O$37="",0,$AO$37)+IF($O$38="",0,$AO$38)+IF($O$39="",0,$AO$39)+IF($O$40="",0,$AO$40)+IF($O$41="",0,$AO$41)+IF($O$42="",0,$AO$42)+IF($O$43="",0,$AO$43)+IF($O$44="",0,$AO$44)+IF($O$45="",0,$AO$45))))</f>
        <v/>
      </c>
      <c r="P46" s="41" t="str">
        <f>IF(SUM($P$34:$P$45)=0,IF(COUNT($P$34:$P$45)=12,0,""),SUM($P$34:$P$45))</f>
        <v/>
      </c>
      <c r="Q46" s="43" t="str">
        <f>IF(MAX($Q$34:$Q$45)=0,"",MAX($Q$34:$Q$45))</f>
        <v/>
      </c>
      <c r="R46" s="3"/>
      <c r="S46" s="2"/>
      <c r="AK46" s="66"/>
    </row>
    <row r="47" spans="2:41" x14ac:dyDescent="0.2">
      <c r="B47" s="2"/>
      <c r="C47" s="3"/>
      <c r="D47" s="15"/>
      <c r="E47" s="44"/>
      <c r="F47" s="45"/>
      <c r="G47" s="45"/>
      <c r="H47" s="46"/>
      <c r="I47" s="45"/>
      <c r="J47" s="46"/>
      <c r="K47" s="46"/>
      <c r="L47" s="45"/>
      <c r="M47" s="3"/>
      <c r="N47" s="3"/>
      <c r="O47" s="3"/>
      <c r="P47" s="45"/>
      <c r="Q47" s="45"/>
      <c r="R47" s="3"/>
      <c r="S47" s="2"/>
    </row>
    <row r="48" spans="2:41" x14ac:dyDescent="0.2">
      <c r="B48" s="2"/>
      <c r="C48" s="3"/>
      <c r="D48" s="47" t="s">
        <v>124</v>
      </c>
      <c r="E48" s="67" t="str">
        <f>IF(SUM('Bron(paar) #1'!$E$38,'Bron(paar) #2'!$E$38,'Bron(paar) #3'!$E$38,'Bron(paar) #4'!$E$38,'Bron(paar) #5'!$E$38,'Bron(paar) #6'!$E$38,'Bron(paar) #7'!$E$38,'Bron(paar) #8'!$E$38,'Bron(paar) #9'!$E$38,'Bron(paar) #10'!$E$38)=0,"",IF(SUM('Bron(paar) #1'!$L$36,'Bron(paar) #1'!$P$36,'Bron(paar) #2'!$L$36,'Bron(paar) #2'!$P$36,'Bron(paar) #3'!$L$36,'Bron(paar) #3'!$P$36,'Bron(paar) #4'!$L$36,'Bron(paar) #4'!$P$36,'Bron(paar) #5'!$L$36,'Bron(paar) #5'!$P$36,'Bron(paar) #6'!$L$36,'Bron(paar) #6'!$P$36,'Bron(paar) #7'!$L$36,'Bron(paar) #7'!$P$36,'Bron(paar) #8'!$L$36,'Bron(paar) #8'!$P$36,'Bron(paar) #9'!$L$36,'Bron(paar) #9'!$P$36,'Bron(paar) #10'!$L$36,'Bron(paar) #10'!$P$36)=0,"",(IF(SUM('Bron(paar) #1'!$E$38)&gt;0,SUM('Bron(paar) #1'!$L$36,'Bron(paar) #1'!$P$36),0)+IF(SUM('Bron(paar) #2'!$E$38)&gt;0,SUM('Bron(paar) #2'!$L$36,'Bron(paar) #2'!$P$36),0)+IF(SUM('Bron(paar) #3'!$E$38)&gt;0,SUM('Bron(paar) #3'!$L$36,'Bron(paar) #3'!$P$36),0)+IF(SUM('Bron(paar) #4'!$E$38)&gt;0,SUM('Bron(paar) #4'!$L$36,'Bron(paar) #4'!$P$36),0)+IF(SUM('Bron(paar) #5'!$E$38)&gt;0,SUM('Bron(paar) #5'!$L$36,'Bron(paar) #5'!$P$36),0)+IF(SUM('Bron(paar) #6'!$E$38)&gt;0,SUM('Bron(paar) #6'!$L$36,'Bron(paar) #6'!$P$36),0)+IF(SUM('Bron(paar) #7'!$E$38)&gt;0,SUM('Bron(paar) #7'!$L$36,'Bron(paar) #7'!$P$36),0)+IF(SUM('Bron(paar) #8'!$E$38)&gt;0,SUM('Bron(paar) #8'!$L$36,'Bron(paar) #8'!$P$36),0)+IF(SUM('Bron(paar) #9'!$E$38)&gt;0,SUM('Bron(paar) #9'!$L$36,'Bron(paar) #9'!$P$36),0)+IF(SUM('Bron(paar) #10'!$E$38)&gt;0,SUM('Bron(paar) #10'!$L$36,'Bron(paar) #10'!$P$36),0))/(IF(SUM('Bron(paar) #1'!$E$38)&gt;0,SUM('Bron(paar) #1'!$L$36,'Bron(paar) #1'!$P$36)/'Bron(paar) #1'!$E$38,0)+IF(SUM('Bron(paar) #2'!$E$38)&gt;0,SUM('Bron(paar) #2'!$L$36,'Bron(paar) #2'!$P$36)/'Bron(paar) #2'!$E$38,0)+IF(SUM('Bron(paar) #3'!$E$38)&gt;0,SUM('Bron(paar) #3'!$L$36,'Bron(paar) #3'!$P$36)/'Bron(paar) #3'!$E$38,0)+IF(SUM('Bron(paar) #4'!$E$38)&gt;0,SUM('Bron(paar) #4'!$L$36,'Bron(paar) #4'!$P$36)/'Bron(paar) #4'!$E$38,0)+IF(SUM('Bron(paar) #5'!$E$38)&gt;0,SUM('Bron(paar) #5'!$L$36,'Bron(paar) #5'!$P$36)/'Bron(paar) #5'!$E$38,0)+IF(SUM('Bron(paar) #6'!$E$38)&gt;0,SUM('Bron(paar) #6'!$L$36,'Bron(paar) #6'!$P$36)/'Bron(paar) #6'!$E$38,0)+IF(SUM('Bron(paar) #7'!$E$38)&gt;0,SUM('Bron(paar) #7'!$L$36,'Bron(paar) #7'!$P$36)/'Bron(paar) #7'!$E$38,0)+IF(SUM('Bron(paar) #8'!$E$38)&gt;0,SUM('Bron(paar) #8'!$L$36,'Bron(paar) #8'!$P$36)/'Bron(paar) #8'!$E$38,0)+IF(SUM('Bron(paar) #9'!$E$38)&gt;0,SUM('Bron(paar) #9'!$L$36,'Bron(paar) #9'!$P$36)/'Bron(paar) #9'!$E$38,0)+IF(SUM('Bron(paar) #10'!$E$38)&gt;0,SUM('Bron(paar) #10'!$L$36,'Bron(paar) #10'!$P$36)/'Bron(paar) #10'!$E$38,0))))</f>
        <v/>
      </c>
      <c r="F48" s="3"/>
      <c r="G48" s="115" t="s">
        <v>49</v>
      </c>
      <c r="H48" s="116"/>
      <c r="I48" s="117" t="str">
        <f>IF($AA$48=10,"Nog geen keuze gemaakt",IF($AA$48+$AB$48=10,"Riool",IF($AA$48+$AC$48=10,"Oppervlaktewater",IF($AA$48+$AD$48=10,"Bron",IF($AA$48+$AE$48=10,"Afvoer per as",IF($AA$48+$AF$48=10,"Anders, zie specifieke tabbladen","Gemengd, namelijk..."))))))</f>
        <v>Nog geen keuze gemaakt</v>
      </c>
      <c r="J48" s="118"/>
      <c r="K48" s="47" t="s">
        <v>167</v>
      </c>
      <c r="L48" s="119" t="str">
        <f>IF($I$48="Gemengd, namelijk...",CONCATENATE(IF($AB$48&gt;0,"Riool",""),IF(SUM($AC$48:$AF$48)&gt;0,IF($AB$48&gt;0,"; ",""),""),IF($AC$48&gt;0,"Oppervlaktewater",""),IF(SUM($AD$48:$AF$48)&gt;0,IF($AC$48&gt;0,"; ",""),""),IF($AD$48&gt;0,"Bron",""),IF(SUM($AE$48:$AF$48)&gt;0,IF($AD$48&gt;0,"; ",""),""),IF($AE$48&gt;0,"Afvoer per as",""),IF($AF$48&gt;0,IF($AE$48&gt;0,"; ",""),""),IF($AF$48&gt;0,"Anders","")),"")</f>
        <v/>
      </c>
      <c r="M48" s="120"/>
      <c r="N48" s="120"/>
      <c r="O48" s="120"/>
      <c r="P48" s="120"/>
      <c r="Q48" s="121"/>
      <c r="R48" s="3"/>
      <c r="S48" s="2"/>
      <c r="AA48" s="66">
        <f>IF('Bron(paar) #1'!$I$38="&lt;keuze&gt;",1,0)+IF('Bron(paar) #2'!$I$38="&lt;keuze&gt;",1,0)+IF('Bron(paar) #3'!$I$38="&lt;keuze&gt;",1,0)+IF('Bron(paar) #4'!$I$38="&lt;keuze&gt;",1,0)+IF('Bron(paar) #5'!$I$38="&lt;keuze&gt;",1,0)+IF('Bron(paar) #6'!$I$38="&lt;keuze&gt;",1,0)+IF('Bron(paar) #7'!$I$38="&lt;keuze&gt;",1,0)+IF('Bron(paar) #8'!$I$38="&lt;keuze&gt;",1,0)+IF('Bron(paar) #9'!$I$38="&lt;keuze&gt;",1,0)+IF('Bron(paar) #10'!$I$38="&lt;keuze&gt;",1,0)</f>
        <v>10</v>
      </c>
      <c r="AB48" s="66">
        <f>IF('Bron(paar) #1'!$I$38="Riool",1,0)+IF('Bron(paar) #2'!$I$38="Riool",1,0)+IF('Bron(paar) #3'!$I$38="Riool",1,0)+IF('Bron(paar) #4'!$I$38="Riool",1,0)+IF('Bron(paar) #5'!$I$38="Riool",1,0)+IF('Bron(paar) #6'!$I$38="Riool",1,0)+IF('Bron(paar) #7'!$I$38="Riool",1,0)+IF('Bron(paar) #8'!$I$38="Riool",1,0)+IF('Bron(paar) #9'!$I$38="Riool",1,0)+IF('Bron(paar) #10'!$I$38="Riool",1,0)</f>
        <v>0</v>
      </c>
      <c r="AC48" s="66">
        <f>IF('Bron(paar) #1'!$I$38="Oppervlaktewater",1,0)+IF('Bron(paar) #2'!$I$38="Oppervlaktewater",1,0)+IF('Bron(paar) #3'!$I$38="Oppervlaktewater",1,0)+IF('Bron(paar) #4'!$I$38="Oppervlaktewater",1,0)+IF('Bron(paar) #5'!$I$38="Oppervlaktewater",1,0)+IF('Bron(paar) #6'!$I$38="Oppervlaktewater",1,0)+IF('Bron(paar) #7'!$I$38="Oppervlaktewater",1,0)+IF('Bron(paar) #8'!$I$38="Oppervlaktewater",1,0)+IF('Bron(paar) #9'!$I$38="Oppervlaktewater",1,0)+IF('Bron(paar) #10'!$I$38="Oppervlaktewater",1,0)</f>
        <v>0</v>
      </c>
      <c r="AD48" s="66">
        <f>IF('Bron(paar) #1'!$I$38="Bron",1,0)+IF('Bron(paar) #2'!$I$38="Bron",1,0)+IF('Bron(paar) #3'!$I$38="Bron",1,0)+IF('Bron(paar) #4'!$I$38="Bron",1,0)+IF('Bron(paar) #5'!$I$38="Bron",1,0)+IF('Bron(paar) #6'!$I$38="Bron",1,0)+IF('Bron(paar) #7'!$I$38="Bron",1,0)+IF('Bron(paar) #8'!$I$38="Bron",1,0)+IF('Bron(paar) #9'!$I$38="Bron",1,0)+IF('Bron(paar) #10'!$I$38="Bron",1,0)</f>
        <v>0</v>
      </c>
      <c r="AE48" s="66">
        <f>IF('Bron(paar) #1'!$I$38="Afvoer per as",1,0)+IF('Bron(paar) #2'!$I$38="Afvoer per as",1,0)+IF('Bron(paar) #3'!$I$38="Afvoer per as",1,0)+IF('Bron(paar) #4'!$I$38="Afvoer per as",1,0)+IF('Bron(paar) #5'!$I$38="Afvoer per as",1,0)+IF('Bron(paar) #6'!$I$38="Afvoer per as",1,0)+IF('Bron(paar) #7'!$I$38="Afvoer per as",1,0)+IF('Bron(paar) #8'!$I$38="Afvoer per as",1,0)+IF('Bron(paar) #9'!$I$38="Afvoer per as",1,0)+IF('Bron(paar) #10'!$I$38="Afvoer per as",1,0)</f>
        <v>0</v>
      </c>
      <c r="AF48" s="66">
        <f>IF('Bron(paar) #1'!$I$38="Anders, namelijk...",1,0)+IF('Bron(paar) #2'!$I$38="Anders, namelijk...",1,0)+IF('Bron(paar) #3'!$I$38="Anders, namelijk...",1,0)+IF('Bron(paar) #4'!$I$38="Anders, namelijk...",1,0)+IF('Bron(paar) #5'!$I$38="Anders, namelijk...",1,0)+IF('Bron(paar) #6'!$I$38="Anders, namelijk...",1,0)+IF('Bron(paar) #7'!$I$38="Anders, namelijk...",1,0)+IF('Bron(paar) #8'!$I$38="Anders, namelijk...",1,0)+IF('Bron(paar) #9'!$I$38="Anders, namelijk...",1,0)+IF('Bron(paar) #10'!$I$38="Anders, namelijk...",1,0)</f>
        <v>0</v>
      </c>
    </row>
    <row r="49" spans="2:19" x14ac:dyDescent="0.2">
      <c r="B49" s="2"/>
      <c r="C49" s="3"/>
      <c r="D49" s="3"/>
      <c r="E49" s="3"/>
      <c r="F49" s="3"/>
      <c r="G49" s="3"/>
      <c r="H49" s="49"/>
      <c r="I49" s="3"/>
      <c r="J49" s="3"/>
      <c r="K49" s="3"/>
      <c r="L49" s="3"/>
      <c r="M49" s="3"/>
      <c r="N49" s="3"/>
      <c r="O49" s="3"/>
      <c r="P49" s="3"/>
      <c r="Q49" s="3"/>
      <c r="R49" s="3"/>
      <c r="S49" s="2"/>
    </row>
    <row r="50" spans="2:19" ht="6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7" spans="2:19" x14ac:dyDescent="0.2">
      <c r="D57" s="122" t="s">
        <v>143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4"/>
    </row>
    <row r="58" spans="2:19" x14ac:dyDescent="0.2">
      <c r="D58" s="108" t="s">
        <v>50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10"/>
    </row>
    <row r="60" spans="2:19" s="50" customFormat="1" ht="11.25" x14ac:dyDescent="0.2">
      <c r="D60" s="107" t="s">
        <v>195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</sheetData>
  <sheetProtection algorithmName="SHA-512" hashValue="MhjRLzQ13iQZU4lr3YoZ9M689WinVBMZRYCdFm6bwAxI4GhJcB1xBLOzjcuxE+Kv96h9+ddOg2YPrt7P1Wns5w==" saltValue="5fmAI4FP050+K0Lv9/vn/w==" spinCount="100000" sheet="1" objects="1" scenarios="1"/>
  <protectedRanges>
    <protectedRange sqref="E8:F11 E14:F19 E22:F27 I16:L17 J21:Q25 E34:E45" name="Invulvelden"/>
  </protectedRanges>
  <mergeCells count="55">
    <mergeCell ref="G32:H32"/>
    <mergeCell ref="E22:F22"/>
    <mergeCell ref="I19:Q19"/>
    <mergeCell ref="E23:F23"/>
    <mergeCell ref="E24:F24"/>
    <mergeCell ref="E25:F25"/>
    <mergeCell ref="E26:F26"/>
    <mergeCell ref="E27:F27"/>
    <mergeCell ref="I29:L29"/>
    <mergeCell ref="M29:P29"/>
    <mergeCell ref="G30:H30"/>
    <mergeCell ref="G31:H31"/>
    <mergeCell ref="D21:F21"/>
    <mergeCell ref="I20:Q25"/>
    <mergeCell ref="I27:Q27"/>
    <mergeCell ref="G44:H44"/>
    <mergeCell ref="G33:H33"/>
    <mergeCell ref="G34:H34"/>
    <mergeCell ref="G35:H35"/>
    <mergeCell ref="G36:H36"/>
    <mergeCell ref="G37:H37"/>
    <mergeCell ref="G43:H43"/>
    <mergeCell ref="G38:H38"/>
    <mergeCell ref="G39:H39"/>
    <mergeCell ref="G40:H40"/>
    <mergeCell ref="G41:H41"/>
    <mergeCell ref="G42:H42"/>
    <mergeCell ref="D60:Q60"/>
    <mergeCell ref="D58:Q58"/>
    <mergeCell ref="G45:H45"/>
    <mergeCell ref="G46:H46"/>
    <mergeCell ref="G48:H48"/>
    <mergeCell ref="I48:J48"/>
    <mergeCell ref="L48:Q48"/>
    <mergeCell ref="D57:Q57"/>
    <mergeCell ref="D4:Q5"/>
    <mergeCell ref="E11:F11"/>
    <mergeCell ref="D13:F13"/>
    <mergeCell ref="E14:F14"/>
    <mergeCell ref="D7:F7"/>
    <mergeCell ref="E8:F8"/>
    <mergeCell ref="E9:F9"/>
    <mergeCell ref="E10:F10"/>
    <mergeCell ref="I12:N12"/>
    <mergeCell ref="I7:N10"/>
    <mergeCell ref="E18:F18"/>
    <mergeCell ref="E19:F19"/>
    <mergeCell ref="I16:L16"/>
    <mergeCell ref="I17:L17"/>
    <mergeCell ref="E15:F15"/>
    <mergeCell ref="E16:F16"/>
    <mergeCell ref="E17:F17"/>
    <mergeCell ref="I15:Q15"/>
    <mergeCell ref="M16:Q16"/>
    <mergeCell ref="M17:Q17"/>
  </mergeCells>
  <conditionalFormatting sqref="G8:G28">
    <cfRule type="cellIs" dxfId="21" priority="1" operator="equal">
      <formula>"ü"</formula>
    </cfRule>
    <cfRule type="cellIs" dxfId="20" priority="2" operator="equal">
      <formula>"û"</formula>
    </cfRule>
  </conditionalFormatting>
  <dataValidations count="3">
    <dataValidation type="date" operator="greaterThanOrEqual" allowBlank="1" showInputMessage="1" showErrorMessage="1" sqref="E11:F11" xr:uid="{858066E6-316E-4A9E-B8FE-9D38DD992E16}">
      <formula1>40179</formula1>
    </dataValidation>
    <dataValidation type="whole" operator="greaterThanOrEqual" allowBlank="1" showInputMessage="1" showErrorMessage="1" sqref="E10:F10" xr:uid="{CE7A1A13-FB13-4A76-9148-A2731F7A5985}">
      <formula1>2010</formula1>
    </dataValidation>
    <dataValidation operator="greaterThanOrEqual" allowBlank="1" showInputMessage="1" showErrorMessage="1" sqref="E48 E34:H45" xr:uid="{51F36579-533B-40E1-B716-867BDF592ABA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tatusJaar">
              <controlPr defaultSize="0" autoFill="0" autoLine="0" autoPict="0">
                <anchor moveWithCells="1">
                  <from>
                    <xdr:col>7</xdr:col>
                    <xdr:colOff>923925</xdr:colOff>
                    <xdr:row>15</xdr:row>
                    <xdr:rowOff>0</xdr:rowOff>
                  </from>
                  <to>
                    <xdr:col>12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StatusNu">
              <controlPr defaultSize="0" autoFill="0" autoLine="0" autoPict="0">
                <anchor moveWithCells="1">
                  <from>
                    <xdr:col>7</xdr:col>
                    <xdr:colOff>923925</xdr:colOff>
                    <xdr:row>16</xdr:row>
                    <xdr:rowOff>9525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B7D43-3BD1-4FEB-8AF0-609B5649605D}">
  <dimension ref="B1:S42"/>
  <sheetViews>
    <sheetView zoomScaleNormal="100" workbookViewId="0"/>
  </sheetViews>
  <sheetFormatPr defaultColWidth="8.85546875" defaultRowHeight="12.75" x14ac:dyDescent="0.2"/>
  <cols>
    <col min="1" max="2" width="1.140625" style="1" customWidth="1"/>
    <col min="3" max="3" width="2.5703125" style="1" customWidth="1"/>
    <col min="4" max="6" width="16.7109375" style="1" customWidth="1"/>
    <col min="7" max="7" width="2.7109375" style="1" customWidth="1"/>
    <col min="8" max="8" width="13.85546875" style="1" customWidth="1"/>
    <col min="9" max="17" width="16.7109375" style="1" customWidth="1"/>
    <col min="18" max="18" width="2.5703125" style="1" customWidth="1"/>
    <col min="19" max="20" width="1.140625" style="1" customWidth="1"/>
    <col min="21" max="16384" width="8.85546875" style="1"/>
  </cols>
  <sheetData>
    <row r="1" spans="2:19" ht="6" customHeight="1" x14ac:dyDescent="0.2"/>
    <row r="2" spans="2:19" ht="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2:19" s="50" customFormat="1" ht="11.25" x14ac:dyDescent="0.2">
      <c r="B4" s="62"/>
      <c r="C4" s="11"/>
      <c r="D4" s="84" t="s">
        <v>158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11"/>
      <c r="S4" s="62"/>
    </row>
    <row r="5" spans="2:19" s="50" customFormat="1" ht="11.25" x14ac:dyDescent="0.2">
      <c r="B5" s="62"/>
      <c r="C5" s="1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11"/>
      <c r="S5" s="62"/>
    </row>
    <row r="6" spans="2:19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</row>
    <row r="7" spans="2:19" ht="12.75" customHeight="1" x14ac:dyDescent="0.2">
      <c r="B7" s="2"/>
      <c r="C7" s="3"/>
      <c r="D7" s="91" t="s">
        <v>0</v>
      </c>
      <c r="E7" s="92"/>
      <c r="F7" s="93"/>
      <c r="G7" s="4"/>
      <c r="H7" s="3"/>
      <c r="I7" s="79" t="s">
        <v>122</v>
      </c>
      <c r="J7" s="80"/>
      <c r="K7" s="80"/>
      <c r="L7" s="80"/>
      <c r="M7" s="80"/>
      <c r="N7" s="80"/>
      <c r="O7" s="80"/>
      <c r="P7" s="80"/>
      <c r="Q7" s="81"/>
      <c r="R7" s="3"/>
      <c r="S7" s="2"/>
    </row>
    <row r="8" spans="2:19" x14ac:dyDescent="0.2">
      <c r="B8" s="2"/>
      <c r="C8" s="3"/>
      <c r="D8" s="65" t="s">
        <v>145</v>
      </c>
      <c r="E8" s="75"/>
      <c r="F8" s="75"/>
      <c r="G8" s="6" t="str">
        <f>IF(E8="","û","ü")</f>
        <v>û</v>
      </c>
      <c r="H8" s="3"/>
      <c r="I8" s="76"/>
      <c r="J8" s="77"/>
      <c r="K8" s="77"/>
      <c r="L8" s="77"/>
      <c r="M8" s="82" t="str">
        <f>IFERROR(IF(I8,"Benoem de reden in het veld Opmerkingen. Verder hoeft u uitsluitend de Basisgegevens in te vullen.",""),"")</f>
        <v/>
      </c>
      <c r="N8" s="82"/>
      <c r="O8" s="82"/>
      <c r="P8" s="82"/>
      <c r="Q8" s="83"/>
      <c r="R8" s="3"/>
      <c r="S8" s="2"/>
    </row>
    <row r="9" spans="2:19" x14ac:dyDescent="0.2">
      <c r="B9" s="2"/>
      <c r="C9" s="3"/>
      <c r="D9" s="9"/>
      <c r="E9" s="10"/>
      <c r="F9" s="3"/>
      <c r="G9" s="11"/>
      <c r="H9" s="3"/>
      <c r="I9" s="76"/>
      <c r="J9" s="77"/>
      <c r="K9" s="77"/>
      <c r="L9" s="77"/>
      <c r="M9" s="82" t="str">
        <f>IFERROR(IF(I9,"Benoem de reden in het veld Opmerkingen.",""),"")</f>
        <v/>
      </c>
      <c r="N9" s="82"/>
      <c r="O9" s="82"/>
      <c r="P9" s="82"/>
      <c r="Q9" s="83"/>
      <c r="R9" s="3"/>
      <c r="S9" s="2"/>
    </row>
    <row r="10" spans="2:19" ht="12.75" customHeight="1" x14ac:dyDescent="0.2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</row>
    <row r="11" spans="2:19" ht="12.75" customHeight="1" x14ac:dyDescent="0.2">
      <c r="B11" s="2"/>
      <c r="C11" s="3"/>
      <c r="D11" s="3"/>
      <c r="E11" s="3"/>
      <c r="F11" s="3"/>
      <c r="G11" s="3"/>
      <c r="H11" s="3"/>
      <c r="I11" s="79" t="s">
        <v>146</v>
      </c>
      <c r="J11" s="80"/>
      <c r="K11" s="80"/>
      <c r="L11" s="80"/>
      <c r="M11" s="80"/>
      <c r="N11" s="80"/>
      <c r="O11" s="80"/>
      <c r="P11" s="80"/>
      <c r="Q11" s="81"/>
      <c r="R11" s="3"/>
      <c r="S11" s="2"/>
    </row>
    <row r="12" spans="2:19" x14ac:dyDescent="0.2">
      <c r="B12" s="2"/>
      <c r="C12" s="3"/>
      <c r="D12" s="3"/>
      <c r="E12" s="3"/>
      <c r="F12" s="3"/>
      <c r="G12" s="3"/>
      <c r="H12" s="3"/>
      <c r="I12" s="137"/>
      <c r="J12" s="138"/>
      <c r="K12" s="138"/>
      <c r="L12" s="138"/>
      <c r="M12" s="138"/>
      <c r="N12" s="138"/>
      <c r="O12" s="138"/>
      <c r="P12" s="138"/>
      <c r="Q12" s="139"/>
      <c r="R12" s="3"/>
      <c r="S12" s="2"/>
    </row>
    <row r="13" spans="2:19" x14ac:dyDescent="0.2">
      <c r="B13" s="2"/>
      <c r="C13" s="3"/>
      <c r="D13" s="3"/>
      <c r="E13" s="3"/>
      <c r="F13" s="3"/>
      <c r="G13" s="3"/>
      <c r="H13" s="3"/>
      <c r="I13" s="140"/>
      <c r="J13" s="141"/>
      <c r="K13" s="141"/>
      <c r="L13" s="141"/>
      <c r="M13" s="141"/>
      <c r="N13" s="141"/>
      <c r="O13" s="141"/>
      <c r="P13" s="141"/>
      <c r="Q13" s="142"/>
      <c r="R13" s="3"/>
      <c r="S13" s="2"/>
    </row>
    <row r="14" spans="2:19" ht="12.75" customHeight="1" x14ac:dyDescent="0.2">
      <c r="B14" s="2"/>
      <c r="C14" s="3"/>
      <c r="D14" s="3"/>
      <c r="E14" s="3"/>
      <c r="F14" s="3"/>
      <c r="G14" s="3"/>
      <c r="H14" s="3"/>
      <c r="I14" s="140"/>
      <c r="J14" s="141"/>
      <c r="K14" s="141"/>
      <c r="L14" s="141"/>
      <c r="M14" s="141"/>
      <c r="N14" s="141"/>
      <c r="O14" s="141"/>
      <c r="P14" s="141"/>
      <c r="Q14" s="142"/>
      <c r="R14" s="3"/>
      <c r="S14" s="2"/>
    </row>
    <row r="15" spans="2:19" ht="12.75" customHeight="1" x14ac:dyDescent="0.2">
      <c r="B15" s="2"/>
      <c r="C15" s="3"/>
      <c r="D15" s="3"/>
      <c r="E15" s="3"/>
      <c r="F15" s="3"/>
      <c r="G15" s="3"/>
      <c r="H15" s="3"/>
      <c r="I15" s="140"/>
      <c r="J15" s="141"/>
      <c r="K15" s="141"/>
      <c r="L15" s="141"/>
      <c r="M15" s="141"/>
      <c r="N15" s="141"/>
      <c r="O15" s="141"/>
      <c r="P15" s="141"/>
      <c r="Q15" s="142"/>
      <c r="R15" s="3"/>
      <c r="S15" s="2"/>
    </row>
    <row r="16" spans="2:19" ht="12.75" customHeight="1" x14ac:dyDescent="0.2">
      <c r="B16" s="2"/>
      <c r="C16" s="3"/>
      <c r="D16" s="3"/>
      <c r="E16" s="3"/>
      <c r="F16" s="3"/>
      <c r="G16" s="3"/>
      <c r="H16" s="3"/>
      <c r="I16" s="140"/>
      <c r="J16" s="141"/>
      <c r="K16" s="141"/>
      <c r="L16" s="141"/>
      <c r="M16" s="141"/>
      <c r="N16" s="141"/>
      <c r="O16" s="141"/>
      <c r="P16" s="141"/>
      <c r="Q16" s="142"/>
      <c r="R16" s="3"/>
      <c r="S16" s="2"/>
    </row>
    <row r="17" spans="2:19" x14ac:dyDescent="0.2">
      <c r="B17" s="2"/>
      <c r="C17" s="3"/>
      <c r="D17" s="3"/>
      <c r="E17" s="3"/>
      <c r="F17" s="3"/>
      <c r="G17" s="3"/>
      <c r="H17" s="3"/>
      <c r="I17" s="143"/>
      <c r="J17" s="144"/>
      <c r="K17" s="144"/>
      <c r="L17" s="144"/>
      <c r="M17" s="144"/>
      <c r="N17" s="144"/>
      <c r="O17" s="144"/>
      <c r="P17" s="144"/>
      <c r="Q17" s="145"/>
      <c r="R17" s="3"/>
      <c r="S17" s="2"/>
    </row>
    <row r="18" spans="2:19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2:19" x14ac:dyDescent="0.2">
      <c r="B19" s="2"/>
      <c r="C19" s="3"/>
      <c r="D19" s="3"/>
      <c r="E19" s="15"/>
      <c r="F19" s="15"/>
      <c r="G19" s="15"/>
      <c r="H19" s="15"/>
      <c r="I19" s="129" t="s">
        <v>14</v>
      </c>
      <c r="J19" s="130"/>
      <c r="K19" s="130"/>
      <c r="L19" s="131"/>
      <c r="M19" s="132" t="s">
        <v>15</v>
      </c>
      <c r="N19" s="133"/>
      <c r="O19" s="133"/>
      <c r="P19" s="134"/>
      <c r="Q19" s="16"/>
      <c r="R19" s="3"/>
      <c r="S19" s="2"/>
    </row>
    <row r="20" spans="2:19" x14ac:dyDescent="0.2">
      <c r="B20" s="2"/>
      <c r="C20" s="3"/>
      <c r="D20" s="15"/>
      <c r="E20" s="17" t="s">
        <v>139</v>
      </c>
      <c r="F20" s="18" t="s">
        <v>16</v>
      </c>
      <c r="G20" s="135" t="s">
        <v>17</v>
      </c>
      <c r="H20" s="136"/>
      <c r="I20" s="19" t="s">
        <v>18</v>
      </c>
      <c r="J20" s="19" t="s">
        <v>19</v>
      </c>
      <c r="K20" s="19" t="s">
        <v>19</v>
      </c>
      <c r="L20" s="19" t="s">
        <v>20</v>
      </c>
      <c r="M20" s="20" t="s">
        <v>18</v>
      </c>
      <c r="N20" s="20" t="s">
        <v>19</v>
      </c>
      <c r="O20" s="20" t="s">
        <v>19</v>
      </c>
      <c r="P20" s="20" t="s">
        <v>20</v>
      </c>
      <c r="Q20" s="17" t="s">
        <v>21</v>
      </c>
      <c r="R20" s="9"/>
      <c r="S20" s="2"/>
    </row>
    <row r="21" spans="2:19" x14ac:dyDescent="0.2">
      <c r="B21" s="2"/>
      <c r="C21" s="3"/>
      <c r="D21" s="15"/>
      <c r="E21" s="21" t="s">
        <v>26</v>
      </c>
      <c r="F21" s="22" t="s">
        <v>22</v>
      </c>
      <c r="G21" s="127" t="s">
        <v>23</v>
      </c>
      <c r="H21" s="128"/>
      <c r="I21" s="23" t="s">
        <v>22</v>
      </c>
      <c r="J21" s="23" t="s">
        <v>24</v>
      </c>
      <c r="K21" s="23" t="s">
        <v>25</v>
      </c>
      <c r="L21" s="23" t="s">
        <v>121</v>
      </c>
      <c r="M21" s="24" t="s">
        <v>22</v>
      </c>
      <c r="N21" s="24" t="s">
        <v>24</v>
      </c>
      <c r="O21" s="24" t="s">
        <v>25</v>
      </c>
      <c r="P21" s="24" t="s">
        <v>121</v>
      </c>
      <c r="Q21" s="21" t="s">
        <v>25</v>
      </c>
      <c r="R21" s="9"/>
      <c r="S21" s="2"/>
    </row>
    <row r="22" spans="2:19" x14ac:dyDescent="0.2">
      <c r="B22" s="2"/>
      <c r="C22" s="3"/>
      <c r="D22" s="15"/>
      <c r="E22" s="21"/>
      <c r="F22" s="22"/>
      <c r="G22" s="127" t="s">
        <v>27</v>
      </c>
      <c r="H22" s="128"/>
      <c r="I22" s="23"/>
      <c r="J22" s="23" t="s">
        <v>28</v>
      </c>
      <c r="K22" s="23" t="s">
        <v>28</v>
      </c>
      <c r="L22" s="23" t="s">
        <v>29</v>
      </c>
      <c r="M22" s="24"/>
      <c r="N22" s="24" t="s">
        <v>28</v>
      </c>
      <c r="O22" s="24" t="s">
        <v>28</v>
      </c>
      <c r="P22" s="24" t="s">
        <v>30</v>
      </c>
      <c r="Q22" s="21" t="s">
        <v>28</v>
      </c>
      <c r="R22" s="9"/>
      <c r="S22" s="2"/>
    </row>
    <row r="23" spans="2:19" x14ac:dyDescent="0.2">
      <c r="B23" s="2"/>
      <c r="C23" s="3"/>
      <c r="D23" s="15"/>
      <c r="E23" s="25" t="s">
        <v>31</v>
      </c>
      <c r="F23" s="25" t="s">
        <v>32</v>
      </c>
      <c r="G23" s="125" t="s">
        <v>33</v>
      </c>
      <c r="H23" s="126"/>
      <c r="I23" s="26" t="s">
        <v>32</v>
      </c>
      <c r="J23" s="26" t="s">
        <v>34</v>
      </c>
      <c r="K23" s="26" t="s">
        <v>34</v>
      </c>
      <c r="L23" s="26" t="s">
        <v>35</v>
      </c>
      <c r="M23" s="27" t="s">
        <v>32</v>
      </c>
      <c r="N23" s="27" t="s">
        <v>36</v>
      </c>
      <c r="O23" s="27" t="s">
        <v>36</v>
      </c>
      <c r="P23" s="27" t="s">
        <v>35</v>
      </c>
      <c r="Q23" s="28" t="s">
        <v>36</v>
      </c>
      <c r="R23" s="3"/>
      <c r="S23" s="2"/>
    </row>
    <row r="24" spans="2:19" x14ac:dyDescent="0.2">
      <c r="B24" s="2"/>
      <c r="C24" s="3"/>
      <c r="D24" s="29" t="s">
        <v>37</v>
      </c>
      <c r="E24" s="30"/>
      <c r="F24" s="30"/>
      <c r="G24" s="117"/>
      <c r="H24" s="149"/>
      <c r="I24" s="31"/>
      <c r="J24" s="31"/>
      <c r="K24" s="31"/>
      <c r="L24" s="31"/>
      <c r="M24" s="32"/>
      <c r="N24" s="32"/>
      <c r="O24" s="32"/>
      <c r="P24" s="32"/>
      <c r="Q24" s="13"/>
      <c r="R24" s="3"/>
      <c r="S24" s="2"/>
    </row>
    <row r="25" spans="2:19" x14ac:dyDescent="0.2">
      <c r="B25" s="2"/>
      <c r="C25" s="3"/>
      <c r="D25" s="7" t="s">
        <v>38</v>
      </c>
      <c r="E25" s="30"/>
      <c r="F25" s="30"/>
      <c r="G25" s="117"/>
      <c r="H25" s="149"/>
      <c r="I25" s="31"/>
      <c r="J25" s="33"/>
      <c r="K25" s="33"/>
      <c r="L25" s="33"/>
      <c r="M25" s="34"/>
      <c r="N25" s="34"/>
      <c r="O25" s="34"/>
      <c r="P25" s="34"/>
      <c r="Q25" s="13"/>
      <c r="R25" s="3"/>
      <c r="S25" s="2"/>
    </row>
    <row r="26" spans="2:19" x14ac:dyDescent="0.2">
      <c r="B26" s="2"/>
      <c r="C26" s="3"/>
      <c r="D26" s="7" t="s">
        <v>39</v>
      </c>
      <c r="E26" s="30"/>
      <c r="F26" s="30"/>
      <c r="G26" s="117"/>
      <c r="H26" s="149"/>
      <c r="I26" s="31"/>
      <c r="J26" s="31"/>
      <c r="K26" s="31"/>
      <c r="L26" s="33"/>
      <c r="M26" s="34"/>
      <c r="N26" s="34"/>
      <c r="O26" s="34"/>
      <c r="P26" s="34"/>
      <c r="Q26" s="13"/>
      <c r="R26" s="3"/>
      <c r="S26" s="2"/>
    </row>
    <row r="27" spans="2:19" x14ac:dyDescent="0.2">
      <c r="B27" s="2"/>
      <c r="C27" s="3"/>
      <c r="D27" s="7" t="s">
        <v>40</v>
      </c>
      <c r="E27" s="30"/>
      <c r="F27" s="30"/>
      <c r="G27" s="117"/>
      <c r="H27" s="149"/>
      <c r="I27" s="31"/>
      <c r="J27" s="33"/>
      <c r="K27" s="33"/>
      <c r="L27" s="33"/>
      <c r="M27" s="34"/>
      <c r="N27" s="34"/>
      <c r="O27" s="34"/>
      <c r="P27" s="34"/>
      <c r="Q27" s="13"/>
      <c r="R27" s="3"/>
      <c r="S27" s="2"/>
    </row>
    <row r="28" spans="2:19" x14ac:dyDescent="0.2">
      <c r="B28" s="2"/>
      <c r="C28" s="3"/>
      <c r="D28" s="7" t="s">
        <v>41</v>
      </c>
      <c r="E28" s="30"/>
      <c r="F28" s="30"/>
      <c r="G28" s="117"/>
      <c r="H28" s="149"/>
      <c r="I28" s="31"/>
      <c r="J28" s="31"/>
      <c r="K28" s="31"/>
      <c r="L28" s="33"/>
      <c r="M28" s="34"/>
      <c r="N28" s="34"/>
      <c r="O28" s="34"/>
      <c r="P28" s="34"/>
      <c r="Q28" s="13"/>
      <c r="R28" s="3"/>
      <c r="S28" s="2"/>
    </row>
    <row r="29" spans="2:19" x14ac:dyDescent="0.2">
      <c r="B29" s="2"/>
      <c r="C29" s="3"/>
      <c r="D29" s="7" t="s">
        <v>42</v>
      </c>
      <c r="E29" s="30"/>
      <c r="F29" s="30"/>
      <c r="G29" s="117"/>
      <c r="H29" s="149"/>
      <c r="I29" s="31"/>
      <c r="J29" s="33"/>
      <c r="K29" s="33"/>
      <c r="L29" s="33"/>
      <c r="M29" s="34"/>
      <c r="N29" s="34"/>
      <c r="O29" s="34"/>
      <c r="P29" s="34"/>
      <c r="Q29" s="13"/>
      <c r="R29" s="3"/>
      <c r="S29" s="2"/>
    </row>
    <row r="30" spans="2:19" x14ac:dyDescent="0.2">
      <c r="B30" s="2"/>
      <c r="C30" s="3"/>
      <c r="D30" s="7" t="s">
        <v>43</v>
      </c>
      <c r="E30" s="30"/>
      <c r="F30" s="30"/>
      <c r="G30" s="117"/>
      <c r="H30" s="149"/>
      <c r="I30" s="31"/>
      <c r="J30" s="31"/>
      <c r="K30" s="31"/>
      <c r="L30" s="33"/>
      <c r="M30" s="34"/>
      <c r="N30" s="34"/>
      <c r="O30" s="34"/>
      <c r="P30" s="34"/>
      <c r="Q30" s="13"/>
      <c r="R30" s="3"/>
      <c r="S30" s="2"/>
    </row>
    <row r="31" spans="2:19" x14ac:dyDescent="0.2">
      <c r="B31" s="2"/>
      <c r="C31" s="3"/>
      <c r="D31" s="7" t="s">
        <v>44</v>
      </c>
      <c r="E31" s="30"/>
      <c r="F31" s="30"/>
      <c r="G31" s="117"/>
      <c r="H31" s="149"/>
      <c r="I31" s="31"/>
      <c r="J31" s="33"/>
      <c r="K31" s="33"/>
      <c r="L31" s="33"/>
      <c r="M31" s="34"/>
      <c r="N31" s="34"/>
      <c r="O31" s="34"/>
      <c r="P31" s="34"/>
      <c r="Q31" s="13"/>
      <c r="R31" s="3"/>
      <c r="S31" s="2"/>
    </row>
    <row r="32" spans="2:19" x14ac:dyDescent="0.2">
      <c r="B32" s="2"/>
      <c r="C32" s="3"/>
      <c r="D32" s="7" t="s">
        <v>45</v>
      </c>
      <c r="E32" s="30"/>
      <c r="F32" s="30"/>
      <c r="G32" s="117"/>
      <c r="H32" s="149"/>
      <c r="I32" s="31"/>
      <c r="J32" s="31"/>
      <c r="K32" s="31"/>
      <c r="L32" s="33"/>
      <c r="M32" s="34"/>
      <c r="N32" s="34"/>
      <c r="O32" s="34"/>
      <c r="P32" s="34"/>
      <c r="Q32" s="13"/>
      <c r="R32" s="3"/>
      <c r="S32" s="2"/>
    </row>
    <row r="33" spans="2:19" x14ac:dyDescent="0.2">
      <c r="B33" s="2"/>
      <c r="C33" s="3"/>
      <c r="D33" s="7" t="s">
        <v>46</v>
      </c>
      <c r="E33" s="30"/>
      <c r="F33" s="30"/>
      <c r="G33" s="117"/>
      <c r="H33" s="149"/>
      <c r="I33" s="31"/>
      <c r="J33" s="33"/>
      <c r="K33" s="33"/>
      <c r="L33" s="33"/>
      <c r="M33" s="34"/>
      <c r="N33" s="34"/>
      <c r="O33" s="34"/>
      <c r="P33" s="34"/>
      <c r="Q33" s="13"/>
      <c r="R33" s="3"/>
      <c r="S33" s="2"/>
    </row>
    <row r="34" spans="2:19" x14ac:dyDescent="0.2">
      <c r="B34" s="2"/>
      <c r="C34" s="3"/>
      <c r="D34" s="7" t="s">
        <v>47</v>
      </c>
      <c r="E34" s="30"/>
      <c r="F34" s="30"/>
      <c r="G34" s="117"/>
      <c r="H34" s="149"/>
      <c r="I34" s="31"/>
      <c r="J34" s="31"/>
      <c r="K34" s="31"/>
      <c r="L34" s="33"/>
      <c r="M34" s="34"/>
      <c r="N34" s="34"/>
      <c r="O34" s="34"/>
      <c r="P34" s="34"/>
      <c r="Q34" s="13"/>
      <c r="R34" s="3"/>
      <c r="S34" s="2"/>
    </row>
    <row r="35" spans="2:19" ht="13.5" thickBot="1" x14ac:dyDescent="0.25">
      <c r="B35" s="2"/>
      <c r="C35" s="3"/>
      <c r="D35" s="8" t="s">
        <v>48</v>
      </c>
      <c r="E35" s="30"/>
      <c r="F35" s="30"/>
      <c r="G35" s="150"/>
      <c r="H35" s="151"/>
      <c r="I35" s="31"/>
      <c r="J35" s="33"/>
      <c r="K35" s="33"/>
      <c r="L35" s="35"/>
      <c r="M35" s="36"/>
      <c r="N35" s="36"/>
      <c r="O35" s="36"/>
      <c r="P35" s="36"/>
      <c r="Q35" s="37"/>
      <c r="R35" s="3"/>
      <c r="S35" s="2"/>
    </row>
    <row r="36" spans="2:19" ht="13.5" thickTop="1" x14ac:dyDescent="0.2">
      <c r="B36" s="2"/>
      <c r="C36" s="3"/>
      <c r="D36" s="15"/>
      <c r="E36" s="38" t="str">
        <f>IF(MAX($E$24:$E$35)=0,IF(COUNT($E$24:$E$35)=12,0,""),MAX($E$24:$E$35))</f>
        <v/>
      </c>
      <c r="F36" s="38" t="str">
        <f>IF(SUM($F$24:$F$35)=0,IF(COUNT($F$24:$F$35)=12,0,""),SUM($F$24:$F$35))</f>
        <v/>
      </c>
      <c r="G36" s="113" t="str">
        <f>IF(SUM($G$24:$G$35)=0,IF(COUNT($G$24:$G$35)=12,0,""),SUM($G$24:$G$35))</f>
        <v/>
      </c>
      <c r="H36" s="114"/>
      <c r="I36" s="39" t="str">
        <f>IF(SUM($I$24:$I$35)=0,IF(COUNT($I$24:$I$35)=12,0,""),SUM($I$24:$I$35))</f>
        <v/>
      </c>
      <c r="J36" s="40" t="str">
        <f>IF(SUMPRODUCT($J$24:$J$35,$I$24:$I$35)=0,"",SUMPRODUCT($J$24:$J$35,$I$24:$I$35)/SUMIF($J$24:$J$35,"&gt;0",$I$24:$I$35))</f>
        <v/>
      </c>
      <c r="K36" s="40" t="str">
        <f>IF(SUMPRODUCT($K$24:$K$35,$I$24:$I$35)=0,"",SUMPRODUCT($K$24:$K$35,$I$24:$I$35)/SUMIF($K$24:$K$35,"&gt;0",$I$24:$I$35))</f>
        <v/>
      </c>
      <c r="L36" s="39" t="str">
        <f>IF(SUM($L$24:$L$35)=0,IF(COUNT($L$24:$L$35)=12,0,""),SUM($L$24:$L$35))</f>
        <v/>
      </c>
      <c r="M36" s="41" t="str">
        <f>IF(SUM($M$24:$M$35)=0,IF(COUNT($M$24:$M$35)=12,0,""),SUM($M$24:$M$35))</f>
        <v/>
      </c>
      <c r="N36" s="42" t="str">
        <f>IF(SUMPRODUCT($N$24:$N$35,$M$24:$M$35)=0,"",SUMPRODUCT($N$24:$N$35,$M$24:$M$35)/SUMIF($N$24:$N$35,"&gt;0",$M$24:$M$35))</f>
        <v/>
      </c>
      <c r="O36" s="42" t="str">
        <f>IF(SUMPRODUCT($O$24:$O$35,$M$24:$M$35)=0,"",SUMPRODUCT($O$24:$O$35,$M$24:$M$35)/SUMIF($O$24:$O$35,"&gt;0",$M$24:$M$35))</f>
        <v/>
      </c>
      <c r="P36" s="41" t="str">
        <f>IF(SUM($P$24:$P$35)=0,IF(COUNT($P$24:$P$35)=12,0,""),SUM($P$24:$P$35))</f>
        <v/>
      </c>
      <c r="Q36" s="43" t="str">
        <f>IF(MAX($Q$24:$Q$35)=0,"",MAX($Q$24:$Q$35))</f>
        <v/>
      </c>
      <c r="R36" s="3"/>
      <c r="S36" s="2"/>
    </row>
    <row r="37" spans="2:19" x14ac:dyDescent="0.2">
      <c r="B37" s="2"/>
      <c r="C37" s="3"/>
      <c r="D37" s="15"/>
      <c r="E37" s="44"/>
      <c r="F37" s="45"/>
      <c r="G37" s="45"/>
      <c r="H37" s="46"/>
      <c r="I37" s="45"/>
      <c r="J37" s="46"/>
      <c r="K37" s="46"/>
      <c r="L37" s="45"/>
      <c r="M37" s="3"/>
      <c r="N37" s="3"/>
      <c r="O37" s="3"/>
      <c r="P37" s="45"/>
      <c r="Q37" s="45"/>
      <c r="R37" s="3"/>
      <c r="S37" s="2"/>
    </row>
    <row r="38" spans="2:19" x14ac:dyDescent="0.2">
      <c r="B38" s="2"/>
      <c r="C38" s="3"/>
      <c r="D38" s="64" t="s">
        <v>124</v>
      </c>
      <c r="E38" s="48"/>
      <c r="F38" s="3"/>
      <c r="G38" s="115" t="s">
        <v>49</v>
      </c>
      <c r="H38" s="116"/>
      <c r="I38" s="117" t="s">
        <v>10</v>
      </c>
      <c r="J38" s="118"/>
      <c r="K38" s="64" t="s">
        <v>110</v>
      </c>
      <c r="L38" s="119"/>
      <c r="M38" s="120"/>
      <c r="N38" s="120"/>
      <c r="O38" s="120"/>
      <c r="P38" s="120"/>
      <c r="Q38" s="121"/>
      <c r="R38" s="3"/>
      <c r="S38" s="2"/>
    </row>
    <row r="39" spans="2:19" x14ac:dyDescent="0.2">
      <c r="B39" s="2"/>
      <c r="C39" s="3"/>
      <c r="D39" s="3"/>
      <c r="E39" s="3"/>
      <c r="F39" s="3"/>
      <c r="G39" s="3"/>
      <c r="H39" s="49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</row>
    <row r="40" spans="2:19" ht="6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2" spans="2:19" s="50" customFormat="1" ht="11.25" x14ac:dyDescent="0.2">
      <c r="D42" s="107" t="s">
        <v>157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</sheetData>
  <sheetProtection algorithmName="SHA-512" hashValue="SRj5M6gG7NsD/cznYR5Qw0acIe3D27MW2JbfeyhZ3UFgGBwzECbLoPpSSFKQLb5iTboAn0fTuqQ05e7hWUtssg==" saltValue="XvJva8+H6nHzIKGWjQnjww==" spinCount="100000" sheet="1" objects="1" scenarios="1"/>
  <protectedRanges>
    <protectedRange sqref="I8:L9 E24:E35 E38 I38:J38 E8:F8 G24:Q35" name="Invulvelden"/>
    <protectedRange sqref="F24:F35" name="Invulvelden_1"/>
    <protectedRange sqref="L38:Q38" name="Invulvelden_2"/>
    <protectedRange sqref="J13:Q17" name="Invulvelden_3"/>
  </protectedRanges>
  <mergeCells count="33">
    <mergeCell ref="D4:Q5"/>
    <mergeCell ref="D7:F7"/>
    <mergeCell ref="I7:Q7"/>
    <mergeCell ref="E8:F8"/>
    <mergeCell ref="I8:L8"/>
    <mergeCell ref="M8:Q8"/>
    <mergeCell ref="I9:L9"/>
    <mergeCell ref="M9:Q9"/>
    <mergeCell ref="I11:Q11"/>
    <mergeCell ref="I12:Q17"/>
    <mergeCell ref="I19:L19"/>
    <mergeCell ref="M19:P19"/>
    <mergeCell ref="G31:H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I38:J38"/>
    <mergeCell ref="L38:Q38"/>
    <mergeCell ref="D42:Q42"/>
    <mergeCell ref="G32:H32"/>
    <mergeCell ref="G33:H33"/>
    <mergeCell ref="G34:H34"/>
    <mergeCell ref="G35:H35"/>
    <mergeCell ref="G36:H36"/>
    <mergeCell ref="G38:H38"/>
  </mergeCells>
  <conditionalFormatting sqref="G8:G18">
    <cfRule type="cellIs" dxfId="5" priority="1" operator="equal">
      <formula>"ü"</formula>
    </cfRule>
    <cfRule type="cellIs" dxfId="4" priority="2" operator="equal">
      <formula>"û"</formula>
    </cfRule>
  </conditionalFormatting>
  <dataValidations count="3">
    <dataValidation type="list" allowBlank="1" showInputMessage="1" showErrorMessage="1" sqref="I38:J38" xr:uid="{F6341696-7469-42A9-A6FC-68ECA349E492}">
      <mc:AlternateContent xmlns:x12ac="http://schemas.microsoft.com/office/spreadsheetml/2011/1/ac" xmlns:mc="http://schemas.openxmlformats.org/markup-compatibility/2006">
        <mc:Choice Requires="x12ac">
          <x12ac:list>&lt;keuze&gt;,Riool,Oppervlaktewater,Bron,Afvoer per as,"Anders, namelijk..."</x12ac:list>
        </mc:Choice>
        <mc:Fallback>
          <formula1>"&lt;keuze&gt;,Riool,Oppervlaktewater,Bron,Afvoer per as,Anders, namelijk..."</formula1>
        </mc:Fallback>
      </mc:AlternateContent>
    </dataValidation>
    <dataValidation type="decimal" allowBlank="1" showInputMessage="1" showErrorMessage="1" sqref="J24:K35 N24:O35 Q24:Q35" xr:uid="{C2E03FFA-7E54-4E00-9800-D231EDEB83E0}">
      <formula1>3</formula1>
      <formula2>100</formula2>
    </dataValidation>
    <dataValidation type="decimal" operator="greaterThanOrEqual" allowBlank="1" showInputMessage="1" showErrorMessage="1" sqref="E38 L24:M35 P24:P35 I24:I35 E24:G35" xr:uid="{D030EC78-A801-4901-862D-A53854AFAA22}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StatusJaar">
              <controlPr defaultSize="0" autoFill="0" autoLine="0" autoPict="0">
                <anchor moveWithCells="1">
                  <from>
                    <xdr:col>7</xdr:col>
                    <xdr:colOff>923925</xdr:colOff>
                    <xdr:row>7</xdr:row>
                    <xdr:rowOff>0</xdr:rowOff>
                  </from>
                  <to>
                    <xdr:col>12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StatusNu">
              <controlPr defaultSize="0" autoFill="0" autoLine="0" autoPict="0">
                <anchor moveWithCells="1">
                  <from>
                    <xdr:col>7</xdr:col>
                    <xdr:colOff>923925</xdr:colOff>
                    <xdr:row>8</xdr:row>
                    <xdr:rowOff>9525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5F3FE-7BF6-483B-93E4-1A02527FCB4A}">
  <dimension ref="B1:S42"/>
  <sheetViews>
    <sheetView zoomScaleNormal="100" workbookViewId="0"/>
  </sheetViews>
  <sheetFormatPr defaultColWidth="8.85546875" defaultRowHeight="12.75" x14ac:dyDescent="0.2"/>
  <cols>
    <col min="1" max="2" width="1.140625" style="1" customWidth="1"/>
    <col min="3" max="3" width="2.5703125" style="1" customWidth="1"/>
    <col min="4" max="6" width="16.7109375" style="1" customWidth="1"/>
    <col min="7" max="7" width="2.7109375" style="1" customWidth="1"/>
    <col min="8" max="8" width="13.85546875" style="1" customWidth="1"/>
    <col min="9" max="17" width="16.7109375" style="1" customWidth="1"/>
    <col min="18" max="18" width="2.5703125" style="1" customWidth="1"/>
    <col min="19" max="20" width="1.140625" style="1" customWidth="1"/>
    <col min="21" max="16384" width="8.85546875" style="1"/>
  </cols>
  <sheetData>
    <row r="1" spans="2:19" ht="6" customHeight="1" x14ac:dyDescent="0.2"/>
    <row r="2" spans="2:19" ht="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2:19" s="50" customFormat="1" ht="11.25" x14ac:dyDescent="0.2">
      <c r="B4" s="62"/>
      <c r="C4" s="11"/>
      <c r="D4" s="84" t="s">
        <v>156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11"/>
      <c r="S4" s="62"/>
    </row>
    <row r="5" spans="2:19" s="50" customFormat="1" ht="11.25" x14ac:dyDescent="0.2">
      <c r="B5" s="62"/>
      <c r="C5" s="1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11"/>
      <c r="S5" s="62"/>
    </row>
    <row r="6" spans="2:19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</row>
    <row r="7" spans="2:19" ht="12.75" customHeight="1" x14ac:dyDescent="0.2">
      <c r="B7" s="2"/>
      <c r="C7" s="3"/>
      <c r="D7" s="91" t="s">
        <v>0</v>
      </c>
      <c r="E7" s="92"/>
      <c r="F7" s="93"/>
      <c r="G7" s="4"/>
      <c r="H7" s="3"/>
      <c r="I7" s="79" t="s">
        <v>122</v>
      </c>
      <c r="J7" s="80"/>
      <c r="K7" s="80"/>
      <c r="L7" s="80"/>
      <c r="M7" s="80"/>
      <c r="N7" s="80"/>
      <c r="O7" s="80"/>
      <c r="P7" s="80"/>
      <c r="Q7" s="81"/>
      <c r="R7" s="3"/>
      <c r="S7" s="2"/>
    </row>
    <row r="8" spans="2:19" x14ac:dyDescent="0.2">
      <c r="B8" s="2"/>
      <c r="C8" s="3"/>
      <c r="D8" s="65" t="s">
        <v>145</v>
      </c>
      <c r="E8" s="75"/>
      <c r="F8" s="75"/>
      <c r="G8" s="6" t="str">
        <f>IF(E8="","û","ü")</f>
        <v>û</v>
      </c>
      <c r="H8" s="3"/>
      <c r="I8" s="76"/>
      <c r="J8" s="77"/>
      <c r="K8" s="77"/>
      <c r="L8" s="77"/>
      <c r="M8" s="82" t="str">
        <f>IFERROR(IF(I8,"Benoem de reden in het veld Opmerkingen. Verder hoeft u uitsluitend de Basisgegevens in te vullen.",""),"")</f>
        <v/>
      </c>
      <c r="N8" s="82"/>
      <c r="O8" s="82"/>
      <c r="P8" s="82"/>
      <c r="Q8" s="83"/>
      <c r="R8" s="3"/>
      <c r="S8" s="2"/>
    </row>
    <row r="9" spans="2:19" x14ac:dyDescent="0.2">
      <c r="B9" s="2"/>
      <c r="C9" s="3"/>
      <c r="D9" s="9"/>
      <c r="E9" s="10"/>
      <c r="F9" s="3"/>
      <c r="G9" s="11"/>
      <c r="H9" s="3"/>
      <c r="I9" s="76"/>
      <c r="J9" s="77"/>
      <c r="K9" s="77"/>
      <c r="L9" s="77"/>
      <c r="M9" s="82" t="str">
        <f>IFERROR(IF(I9,"Benoem de reden in het veld Opmerkingen.",""),"")</f>
        <v/>
      </c>
      <c r="N9" s="82"/>
      <c r="O9" s="82"/>
      <c r="P9" s="82"/>
      <c r="Q9" s="83"/>
      <c r="R9" s="3"/>
      <c r="S9" s="2"/>
    </row>
    <row r="10" spans="2:19" ht="12.75" customHeight="1" x14ac:dyDescent="0.2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</row>
    <row r="11" spans="2:19" ht="12.75" customHeight="1" x14ac:dyDescent="0.2">
      <c r="B11" s="2"/>
      <c r="C11" s="3"/>
      <c r="D11" s="3"/>
      <c r="E11" s="3"/>
      <c r="F11" s="3"/>
      <c r="G11" s="3"/>
      <c r="H11" s="3"/>
      <c r="I11" s="79" t="s">
        <v>146</v>
      </c>
      <c r="J11" s="80"/>
      <c r="K11" s="80"/>
      <c r="L11" s="80"/>
      <c r="M11" s="80"/>
      <c r="N11" s="80"/>
      <c r="O11" s="80"/>
      <c r="P11" s="80"/>
      <c r="Q11" s="81"/>
      <c r="R11" s="3"/>
      <c r="S11" s="2"/>
    </row>
    <row r="12" spans="2:19" x14ac:dyDescent="0.2">
      <c r="B12" s="2"/>
      <c r="C12" s="3"/>
      <c r="D12" s="3"/>
      <c r="E12" s="3"/>
      <c r="F12" s="3"/>
      <c r="G12" s="3"/>
      <c r="H12" s="3"/>
      <c r="I12" s="137"/>
      <c r="J12" s="138"/>
      <c r="K12" s="138"/>
      <c r="L12" s="138"/>
      <c r="M12" s="138"/>
      <c r="N12" s="138"/>
      <c r="O12" s="138"/>
      <c r="P12" s="138"/>
      <c r="Q12" s="139"/>
      <c r="R12" s="3"/>
      <c r="S12" s="2"/>
    </row>
    <row r="13" spans="2:19" x14ac:dyDescent="0.2">
      <c r="B13" s="2"/>
      <c r="C13" s="3"/>
      <c r="D13" s="3"/>
      <c r="E13" s="3"/>
      <c r="F13" s="3"/>
      <c r="G13" s="3"/>
      <c r="H13" s="3"/>
      <c r="I13" s="140"/>
      <c r="J13" s="141"/>
      <c r="K13" s="141"/>
      <c r="L13" s="141"/>
      <c r="M13" s="141"/>
      <c r="N13" s="141"/>
      <c r="O13" s="141"/>
      <c r="P13" s="141"/>
      <c r="Q13" s="142"/>
      <c r="R13" s="3"/>
      <c r="S13" s="2"/>
    </row>
    <row r="14" spans="2:19" ht="12.75" customHeight="1" x14ac:dyDescent="0.2">
      <c r="B14" s="2"/>
      <c r="C14" s="3"/>
      <c r="D14" s="3"/>
      <c r="E14" s="3"/>
      <c r="F14" s="3"/>
      <c r="G14" s="3"/>
      <c r="H14" s="3"/>
      <c r="I14" s="140"/>
      <c r="J14" s="141"/>
      <c r="K14" s="141"/>
      <c r="L14" s="141"/>
      <c r="M14" s="141"/>
      <c r="N14" s="141"/>
      <c r="O14" s="141"/>
      <c r="P14" s="141"/>
      <c r="Q14" s="142"/>
      <c r="R14" s="3"/>
      <c r="S14" s="2"/>
    </row>
    <row r="15" spans="2:19" ht="12.75" customHeight="1" x14ac:dyDescent="0.2">
      <c r="B15" s="2"/>
      <c r="C15" s="3"/>
      <c r="D15" s="3"/>
      <c r="E15" s="3"/>
      <c r="F15" s="3"/>
      <c r="G15" s="3"/>
      <c r="H15" s="3"/>
      <c r="I15" s="140"/>
      <c r="J15" s="141"/>
      <c r="K15" s="141"/>
      <c r="L15" s="141"/>
      <c r="M15" s="141"/>
      <c r="N15" s="141"/>
      <c r="O15" s="141"/>
      <c r="P15" s="141"/>
      <c r="Q15" s="142"/>
      <c r="R15" s="3"/>
      <c r="S15" s="2"/>
    </row>
    <row r="16" spans="2:19" ht="12.75" customHeight="1" x14ac:dyDescent="0.2">
      <c r="B16" s="2"/>
      <c r="C16" s="3"/>
      <c r="D16" s="3"/>
      <c r="E16" s="3"/>
      <c r="F16" s="3"/>
      <c r="G16" s="3"/>
      <c r="H16" s="3"/>
      <c r="I16" s="140"/>
      <c r="J16" s="141"/>
      <c r="K16" s="141"/>
      <c r="L16" s="141"/>
      <c r="M16" s="141"/>
      <c r="N16" s="141"/>
      <c r="O16" s="141"/>
      <c r="P16" s="141"/>
      <c r="Q16" s="142"/>
      <c r="R16" s="3"/>
      <c r="S16" s="2"/>
    </row>
    <row r="17" spans="2:19" x14ac:dyDescent="0.2">
      <c r="B17" s="2"/>
      <c r="C17" s="3"/>
      <c r="D17" s="3"/>
      <c r="E17" s="3"/>
      <c r="F17" s="3"/>
      <c r="G17" s="3"/>
      <c r="H17" s="3"/>
      <c r="I17" s="143"/>
      <c r="J17" s="144"/>
      <c r="K17" s="144"/>
      <c r="L17" s="144"/>
      <c r="M17" s="144"/>
      <c r="N17" s="144"/>
      <c r="O17" s="144"/>
      <c r="P17" s="144"/>
      <c r="Q17" s="145"/>
      <c r="R17" s="3"/>
      <c r="S17" s="2"/>
    </row>
    <row r="18" spans="2:19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2:19" x14ac:dyDescent="0.2">
      <c r="B19" s="2"/>
      <c r="C19" s="3"/>
      <c r="D19" s="3"/>
      <c r="E19" s="15"/>
      <c r="F19" s="15"/>
      <c r="G19" s="15"/>
      <c r="H19" s="15"/>
      <c r="I19" s="129" t="s">
        <v>14</v>
      </c>
      <c r="J19" s="130"/>
      <c r="K19" s="130"/>
      <c r="L19" s="131"/>
      <c r="M19" s="132" t="s">
        <v>15</v>
      </c>
      <c r="N19" s="133"/>
      <c r="O19" s="133"/>
      <c r="P19" s="134"/>
      <c r="Q19" s="16"/>
      <c r="R19" s="3"/>
      <c r="S19" s="2"/>
    </row>
    <row r="20" spans="2:19" x14ac:dyDescent="0.2">
      <c r="B20" s="2"/>
      <c r="C20" s="3"/>
      <c r="D20" s="15"/>
      <c r="E20" s="17" t="s">
        <v>139</v>
      </c>
      <c r="F20" s="18" t="s">
        <v>16</v>
      </c>
      <c r="G20" s="135" t="s">
        <v>17</v>
      </c>
      <c r="H20" s="136"/>
      <c r="I20" s="19" t="s">
        <v>18</v>
      </c>
      <c r="J20" s="19" t="s">
        <v>19</v>
      </c>
      <c r="K20" s="19" t="s">
        <v>19</v>
      </c>
      <c r="L20" s="19" t="s">
        <v>20</v>
      </c>
      <c r="M20" s="20" t="s">
        <v>18</v>
      </c>
      <c r="N20" s="20" t="s">
        <v>19</v>
      </c>
      <c r="O20" s="20" t="s">
        <v>19</v>
      </c>
      <c r="P20" s="20" t="s">
        <v>20</v>
      </c>
      <c r="Q20" s="17" t="s">
        <v>21</v>
      </c>
      <c r="R20" s="9"/>
      <c r="S20" s="2"/>
    </row>
    <row r="21" spans="2:19" x14ac:dyDescent="0.2">
      <c r="B21" s="2"/>
      <c r="C21" s="3"/>
      <c r="D21" s="15"/>
      <c r="E21" s="21" t="s">
        <v>26</v>
      </c>
      <c r="F21" s="22" t="s">
        <v>22</v>
      </c>
      <c r="G21" s="127" t="s">
        <v>23</v>
      </c>
      <c r="H21" s="128"/>
      <c r="I21" s="23" t="s">
        <v>22</v>
      </c>
      <c r="J21" s="23" t="s">
        <v>24</v>
      </c>
      <c r="K21" s="23" t="s">
        <v>25</v>
      </c>
      <c r="L21" s="23" t="s">
        <v>121</v>
      </c>
      <c r="M21" s="24" t="s">
        <v>22</v>
      </c>
      <c r="N21" s="24" t="s">
        <v>24</v>
      </c>
      <c r="O21" s="24" t="s">
        <v>25</v>
      </c>
      <c r="P21" s="24" t="s">
        <v>121</v>
      </c>
      <c r="Q21" s="21" t="s">
        <v>25</v>
      </c>
      <c r="R21" s="9"/>
      <c r="S21" s="2"/>
    </row>
    <row r="22" spans="2:19" x14ac:dyDescent="0.2">
      <c r="B22" s="2"/>
      <c r="C22" s="3"/>
      <c r="D22" s="15"/>
      <c r="E22" s="21"/>
      <c r="F22" s="22"/>
      <c r="G22" s="127" t="s">
        <v>27</v>
      </c>
      <c r="H22" s="128"/>
      <c r="I22" s="23"/>
      <c r="J22" s="23" t="s">
        <v>28</v>
      </c>
      <c r="K22" s="23" t="s">
        <v>28</v>
      </c>
      <c r="L22" s="23" t="s">
        <v>29</v>
      </c>
      <c r="M22" s="24"/>
      <c r="N22" s="24" t="s">
        <v>28</v>
      </c>
      <c r="O22" s="24" t="s">
        <v>28</v>
      </c>
      <c r="P22" s="24" t="s">
        <v>30</v>
      </c>
      <c r="Q22" s="21" t="s">
        <v>28</v>
      </c>
      <c r="R22" s="9"/>
      <c r="S22" s="2"/>
    </row>
    <row r="23" spans="2:19" x14ac:dyDescent="0.2">
      <c r="B23" s="2"/>
      <c r="C23" s="3"/>
      <c r="D23" s="15"/>
      <c r="E23" s="25" t="s">
        <v>31</v>
      </c>
      <c r="F23" s="25" t="s">
        <v>32</v>
      </c>
      <c r="G23" s="125" t="s">
        <v>33</v>
      </c>
      <c r="H23" s="126"/>
      <c r="I23" s="26" t="s">
        <v>32</v>
      </c>
      <c r="J23" s="26" t="s">
        <v>34</v>
      </c>
      <c r="K23" s="26" t="s">
        <v>34</v>
      </c>
      <c r="L23" s="26" t="s">
        <v>35</v>
      </c>
      <c r="M23" s="27" t="s">
        <v>32</v>
      </c>
      <c r="N23" s="27" t="s">
        <v>36</v>
      </c>
      <c r="O23" s="27" t="s">
        <v>36</v>
      </c>
      <c r="P23" s="27" t="s">
        <v>35</v>
      </c>
      <c r="Q23" s="28" t="s">
        <v>36</v>
      </c>
      <c r="R23" s="3"/>
      <c r="S23" s="2"/>
    </row>
    <row r="24" spans="2:19" x14ac:dyDescent="0.2">
      <c r="B24" s="2"/>
      <c r="C24" s="3"/>
      <c r="D24" s="29" t="s">
        <v>37</v>
      </c>
      <c r="E24" s="30"/>
      <c r="F24" s="30"/>
      <c r="G24" s="117"/>
      <c r="H24" s="149"/>
      <c r="I24" s="31"/>
      <c r="J24" s="31"/>
      <c r="K24" s="31"/>
      <c r="L24" s="31"/>
      <c r="M24" s="32"/>
      <c r="N24" s="32"/>
      <c r="O24" s="32"/>
      <c r="P24" s="32"/>
      <c r="Q24" s="13"/>
      <c r="R24" s="3"/>
      <c r="S24" s="2"/>
    </row>
    <row r="25" spans="2:19" x14ac:dyDescent="0.2">
      <c r="B25" s="2"/>
      <c r="C25" s="3"/>
      <c r="D25" s="7" t="s">
        <v>38</v>
      </c>
      <c r="E25" s="30"/>
      <c r="F25" s="30"/>
      <c r="G25" s="117"/>
      <c r="H25" s="149"/>
      <c r="I25" s="31"/>
      <c r="J25" s="33"/>
      <c r="K25" s="33"/>
      <c r="L25" s="33"/>
      <c r="M25" s="34"/>
      <c r="N25" s="34"/>
      <c r="O25" s="34"/>
      <c r="P25" s="34"/>
      <c r="Q25" s="13"/>
      <c r="R25" s="3"/>
      <c r="S25" s="2"/>
    </row>
    <row r="26" spans="2:19" x14ac:dyDescent="0.2">
      <c r="B26" s="2"/>
      <c r="C26" s="3"/>
      <c r="D26" s="7" t="s">
        <v>39</v>
      </c>
      <c r="E26" s="30"/>
      <c r="F26" s="30"/>
      <c r="G26" s="117"/>
      <c r="H26" s="149"/>
      <c r="I26" s="31"/>
      <c r="J26" s="31"/>
      <c r="K26" s="31"/>
      <c r="L26" s="33"/>
      <c r="M26" s="34"/>
      <c r="N26" s="34"/>
      <c r="O26" s="34"/>
      <c r="P26" s="34"/>
      <c r="Q26" s="13"/>
      <c r="R26" s="3"/>
      <c r="S26" s="2"/>
    </row>
    <row r="27" spans="2:19" x14ac:dyDescent="0.2">
      <c r="B27" s="2"/>
      <c r="C27" s="3"/>
      <c r="D27" s="7" t="s">
        <v>40</v>
      </c>
      <c r="E27" s="30"/>
      <c r="F27" s="30"/>
      <c r="G27" s="117"/>
      <c r="H27" s="149"/>
      <c r="I27" s="31"/>
      <c r="J27" s="33"/>
      <c r="K27" s="33"/>
      <c r="L27" s="33"/>
      <c r="M27" s="34"/>
      <c r="N27" s="34"/>
      <c r="O27" s="34"/>
      <c r="P27" s="34"/>
      <c r="Q27" s="13"/>
      <c r="R27" s="3"/>
      <c r="S27" s="2"/>
    </row>
    <row r="28" spans="2:19" x14ac:dyDescent="0.2">
      <c r="B28" s="2"/>
      <c r="C28" s="3"/>
      <c r="D28" s="7" t="s">
        <v>41</v>
      </c>
      <c r="E28" s="30"/>
      <c r="F28" s="30"/>
      <c r="G28" s="117"/>
      <c r="H28" s="149"/>
      <c r="I28" s="31"/>
      <c r="J28" s="31"/>
      <c r="K28" s="31"/>
      <c r="L28" s="33"/>
      <c r="M28" s="34"/>
      <c r="N28" s="34"/>
      <c r="O28" s="34"/>
      <c r="P28" s="34"/>
      <c r="Q28" s="13"/>
      <c r="R28" s="3"/>
      <c r="S28" s="2"/>
    </row>
    <row r="29" spans="2:19" x14ac:dyDescent="0.2">
      <c r="B29" s="2"/>
      <c r="C29" s="3"/>
      <c r="D29" s="7" t="s">
        <v>42</v>
      </c>
      <c r="E29" s="30"/>
      <c r="F29" s="30"/>
      <c r="G29" s="117"/>
      <c r="H29" s="149"/>
      <c r="I29" s="31"/>
      <c r="J29" s="33"/>
      <c r="K29" s="33"/>
      <c r="L29" s="33"/>
      <c r="M29" s="34"/>
      <c r="N29" s="34"/>
      <c r="O29" s="34"/>
      <c r="P29" s="34"/>
      <c r="Q29" s="13"/>
      <c r="R29" s="3"/>
      <c r="S29" s="2"/>
    </row>
    <row r="30" spans="2:19" x14ac:dyDescent="0.2">
      <c r="B30" s="2"/>
      <c r="C30" s="3"/>
      <c r="D30" s="7" t="s">
        <v>43</v>
      </c>
      <c r="E30" s="30"/>
      <c r="F30" s="30"/>
      <c r="G30" s="117"/>
      <c r="H30" s="149"/>
      <c r="I30" s="31"/>
      <c r="J30" s="31"/>
      <c r="K30" s="31"/>
      <c r="L30" s="33"/>
      <c r="M30" s="34"/>
      <c r="N30" s="34"/>
      <c r="O30" s="34"/>
      <c r="P30" s="34"/>
      <c r="Q30" s="13"/>
      <c r="R30" s="3"/>
      <c r="S30" s="2"/>
    </row>
    <row r="31" spans="2:19" x14ac:dyDescent="0.2">
      <c r="B31" s="2"/>
      <c r="C31" s="3"/>
      <c r="D31" s="7" t="s">
        <v>44</v>
      </c>
      <c r="E31" s="30"/>
      <c r="F31" s="30"/>
      <c r="G31" s="117"/>
      <c r="H31" s="149"/>
      <c r="I31" s="31"/>
      <c r="J31" s="33"/>
      <c r="K31" s="33"/>
      <c r="L31" s="33"/>
      <c r="M31" s="34"/>
      <c r="N31" s="34"/>
      <c r="O31" s="34"/>
      <c r="P31" s="34"/>
      <c r="Q31" s="13"/>
      <c r="R31" s="3"/>
      <c r="S31" s="2"/>
    </row>
    <row r="32" spans="2:19" x14ac:dyDescent="0.2">
      <c r="B32" s="2"/>
      <c r="C32" s="3"/>
      <c r="D32" s="7" t="s">
        <v>45</v>
      </c>
      <c r="E32" s="30"/>
      <c r="F32" s="30"/>
      <c r="G32" s="117"/>
      <c r="H32" s="149"/>
      <c r="I32" s="31"/>
      <c r="J32" s="31"/>
      <c r="K32" s="31"/>
      <c r="L32" s="33"/>
      <c r="M32" s="34"/>
      <c r="N32" s="34"/>
      <c r="O32" s="34"/>
      <c r="P32" s="34"/>
      <c r="Q32" s="13"/>
      <c r="R32" s="3"/>
      <c r="S32" s="2"/>
    </row>
    <row r="33" spans="2:19" x14ac:dyDescent="0.2">
      <c r="B33" s="2"/>
      <c r="C33" s="3"/>
      <c r="D33" s="7" t="s">
        <v>46</v>
      </c>
      <c r="E33" s="30"/>
      <c r="F33" s="30"/>
      <c r="G33" s="117"/>
      <c r="H33" s="149"/>
      <c r="I33" s="31"/>
      <c r="J33" s="33"/>
      <c r="K33" s="33"/>
      <c r="L33" s="33"/>
      <c r="M33" s="34"/>
      <c r="N33" s="34"/>
      <c r="O33" s="34"/>
      <c r="P33" s="34"/>
      <c r="Q33" s="13"/>
      <c r="R33" s="3"/>
      <c r="S33" s="2"/>
    </row>
    <row r="34" spans="2:19" x14ac:dyDescent="0.2">
      <c r="B34" s="2"/>
      <c r="C34" s="3"/>
      <c r="D34" s="7" t="s">
        <v>47</v>
      </c>
      <c r="E34" s="30"/>
      <c r="F34" s="30"/>
      <c r="G34" s="117"/>
      <c r="H34" s="149"/>
      <c r="I34" s="31"/>
      <c r="J34" s="31"/>
      <c r="K34" s="31"/>
      <c r="L34" s="33"/>
      <c r="M34" s="34"/>
      <c r="N34" s="34"/>
      <c r="O34" s="34"/>
      <c r="P34" s="34"/>
      <c r="Q34" s="13"/>
      <c r="R34" s="3"/>
      <c r="S34" s="2"/>
    </row>
    <row r="35" spans="2:19" ht="13.5" thickBot="1" x14ac:dyDescent="0.25">
      <c r="B35" s="2"/>
      <c r="C35" s="3"/>
      <c r="D35" s="8" t="s">
        <v>48</v>
      </c>
      <c r="E35" s="30"/>
      <c r="F35" s="30"/>
      <c r="G35" s="150"/>
      <c r="H35" s="151"/>
      <c r="I35" s="31"/>
      <c r="J35" s="33"/>
      <c r="K35" s="33"/>
      <c r="L35" s="35"/>
      <c r="M35" s="36"/>
      <c r="N35" s="36"/>
      <c r="O35" s="36"/>
      <c r="P35" s="36"/>
      <c r="Q35" s="37"/>
      <c r="R35" s="3"/>
      <c r="S35" s="2"/>
    </row>
    <row r="36" spans="2:19" ht="13.5" thickTop="1" x14ac:dyDescent="0.2">
      <c r="B36" s="2"/>
      <c r="C36" s="3"/>
      <c r="D36" s="15"/>
      <c r="E36" s="38" t="str">
        <f>IF(MAX($E$24:$E$35)=0,IF(COUNT($E$24:$E$35)=12,0,""),MAX($E$24:$E$35))</f>
        <v/>
      </c>
      <c r="F36" s="38" t="str">
        <f>IF(SUM($F$24:$F$35)=0,IF(COUNT($F$24:$F$35)=12,0,""),SUM($F$24:$F$35))</f>
        <v/>
      </c>
      <c r="G36" s="113" t="str">
        <f>IF(SUM($G$24:$G$35)=0,IF(COUNT($G$24:$G$35)=12,0,""),SUM($G$24:$G$35))</f>
        <v/>
      </c>
      <c r="H36" s="114"/>
      <c r="I36" s="39" t="str">
        <f>IF(SUM($I$24:$I$35)=0,IF(COUNT($I$24:$I$35)=12,0,""),SUM($I$24:$I$35))</f>
        <v/>
      </c>
      <c r="J36" s="40" t="str">
        <f>IF(SUMPRODUCT($J$24:$J$35,$I$24:$I$35)=0,"",SUMPRODUCT($J$24:$J$35,$I$24:$I$35)/SUMIF($J$24:$J$35,"&gt;0",$I$24:$I$35))</f>
        <v/>
      </c>
      <c r="K36" s="40" t="str">
        <f>IF(SUMPRODUCT($K$24:$K$35,$I$24:$I$35)=0,"",SUMPRODUCT($K$24:$K$35,$I$24:$I$35)/SUMIF($K$24:$K$35,"&gt;0",$I$24:$I$35))</f>
        <v/>
      </c>
      <c r="L36" s="39" t="str">
        <f>IF(SUM($L$24:$L$35)=0,IF(COUNT($L$24:$L$35)=12,0,""),SUM($L$24:$L$35))</f>
        <v/>
      </c>
      <c r="M36" s="41" t="str">
        <f>IF(SUM($M$24:$M$35)=0,IF(COUNT($M$24:$M$35)=12,0,""),SUM($M$24:$M$35))</f>
        <v/>
      </c>
      <c r="N36" s="42" t="str">
        <f>IF(SUMPRODUCT($N$24:$N$35,$M$24:$M$35)=0,"",SUMPRODUCT($N$24:$N$35,$M$24:$M$35)/SUMIF($N$24:$N$35,"&gt;0",$M$24:$M$35))</f>
        <v/>
      </c>
      <c r="O36" s="42" t="str">
        <f>IF(SUMPRODUCT($O$24:$O$35,$M$24:$M$35)=0,"",SUMPRODUCT($O$24:$O$35,$M$24:$M$35)/SUMIF($O$24:$O$35,"&gt;0",$M$24:$M$35))</f>
        <v/>
      </c>
      <c r="P36" s="41" t="str">
        <f>IF(SUM($P$24:$P$35)=0,IF(COUNT($P$24:$P$35)=12,0,""),SUM($P$24:$P$35))</f>
        <v/>
      </c>
      <c r="Q36" s="43" t="str">
        <f>IF(MAX($Q$24:$Q$35)=0,"",MAX($Q$24:$Q$35))</f>
        <v/>
      </c>
      <c r="R36" s="3"/>
      <c r="S36" s="2"/>
    </row>
    <row r="37" spans="2:19" x14ac:dyDescent="0.2">
      <c r="B37" s="2"/>
      <c r="C37" s="3"/>
      <c r="D37" s="15"/>
      <c r="E37" s="44"/>
      <c r="F37" s="45"/>
      <c r="G37" s="45"/>
      <c r="H37" s="46"/>
      <c r="I37" s="45"/>
      <c r="J37" s="46"/>
      <c r="K37" s="46"/>
      <c r="L37" s="45"/>
      <c r="M37" s="3"/>
      <c r="N37" s="3"/>
      <c r="O37" s="3"/>
      <c r="P37" s="45"/>
      <c r="Q37" s="45"/>
      <c r="R37" s="3"/>
      <c r="S37" s="2"/>
    </row>
    <row r="38" spans="2:19" x14ac:dyDescent="0.2">
      <c r="B38" s="2"/>
      <c r="C38" s="3"/>
      <c r="D38" s="64" t="s">
        <v>124</v>
      </c>
      <c r="E38" s="48"/>
      <c r="F38" s="3"/>
      <c r="G38" s="115" t="s">
        <v>49</v>
      </c>
      <c r="H38" s="116"/>
      <c r="I38" s="117" t="s">
        <v>10</v>
      </c>
      <c r="J38" s="118"/>
      <c r="K38" s="64" t="s">
        <v>110</v>
      </c>
      <c r="L38" s="119"/>
      <c r="M38" s="120"/>
      <c r="N38" s="120"/>
      <c r="O38" s="120"/>
      <c r="P38" s="120"/>
      <c r="Q38" s="121"/>
      <c r="R38" s="3"/>
      <c r="S38" s="2"/>
    </row>
    <row r="39" spans="2:19" x14ac:dyDescent="0.2">
      <c r="B39" s="2"/>
      <c r="C39" s="3"/>
      <c r="D39" s="3"/>
      <c r="E39" s="3"/>
      <c r="F39" s="3"/>
      <c r="G39" s="3"/>
      <c r="H39" s="49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</row>
    <row r="40" spans="2:19" ht="6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2" spans="2:19" s="50" customFormat="1" ht="11.25" x14ac:dyDescent="0.2">
      <c r="D42" s="107" t="s">
        <v>155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</sheetData>
  <sheetProtection algorithmName="SHA-512" hashValue="sP9TQQwEbQtE3GvpOy9nCB7MGALWckDRrxOMKA2A3r/1TerIjw9i8He/XLgcELv3fIwHCl098+hHOkd/iua3Wg==" saltValue="B+/1B57x/TcLRFLO3cBt6g==" spinCount="100000" sheet="1" objects="1" scenarios="1"/>
  <protectedRanges>
    <protectedRange sqref="I8:L9 E24:E35 E38 I38:J38 E8:F8 G24:Q35" name="Invulvelden"/>
    <protectedRange sqref="F24:F35" name="Invulvelden_1"/>
    <protectedRange sqref="L38:Q38" name="Invulvelden_2"/>
    <protectedRange sqref="J13:Q17" name="Invulvelden_3"/>
  </protectedRanges>
  <mergeCells count="33">
    <mergeCell ref="D4:Q5"/>
    <mergeCell ref="D7:F7"/>
    <mergeCell ref="I7:Q7"/>
    <mergeCell ref="E8:F8"/>
    <mergeCell ref="I8:L8"/>
    <mergeCell ref="M8:Q8"/>
    <mergeCell ref="I9:L9"/>
    <mergeCell ref="M9:Q9"/>
    <mergeCell ref="I11:Q11"/>
    <mergeCell ref="I12:Q17"/>
    <mergeCell ref="I19:L19"/>
    <mergeCell ref="M19:P19"/>
    <mergeCell ref="G31:H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I38:J38"/>
    <mergeCell ref="L38:Q38"/>
    <mergeCell ref="D42:Q42"/>
    <mergeCell ref="G32:H32"/>
    <mergeCell ref="G33:H33"/>
    <mergeCell ref="G34:H34"/>
    <mergeCell ref="G35:H35"/>
    <mergeCell ref="G36:H36"/>
    <mergeCell ref="G38:H38"/>
  </mergeCells>
  <conditionalFormatting sqref="G8:G18">
    <cfRule type="cellIs" dxfId="3" priority="1" operator="equal">
      <formula>"ü"</formula>
    </cfRule>
    <cfRule type="cellIs" dxfId="2" priority="2" operator="equal">
      <formula>"û"</formula>
    </cfRule>
  </conditionalFormatting>
  <dataValidations count="3">
    <dataValidation type="decimal" operator="greaterThanOrEqual" allowBlank="1" showInputMessage="1" showErrorMessage="1" sqref="E38 L24:M35 P24:P35 I24:I35 E24:G35" xr:uid="{D987E13C-69DE-4714-AF72-359EF7480213}">
      <formula1>0</formula1>
    </dataValidation>
    <dataValidation type="decimal" allowBlank="1" showInputMessage="1" showErrorMessage="1" sqref="J24:K35 N24:O35 Q24:Q35" xr:uid="{E6C46016-ABF8-4E5B-AC41-6B5095863351}">
      <formula1>3</formula1>
      <formula2>100</formula2>
    </dataValidation>
    <dataValidation type="list" allowBlank="1" showInputMessage="1" showErrorMessage="1" sqref="I38:J38" xr:uid="{5D257C88-977D-4FF8-A1D5-3BAB12A1E506}">
      <mc:AlternateContent xmlns:x12ac="http://schemas.microsoft.com/office/spreadsheetml/2011/1/ac" xmlns:mc="http://schemas.openxmlformats.org/markup-compatibility/2006">
        <mc:Choice Requires="x12ac">
          <x12ac:list>&lt;keuze&gt;,Riool,Oppervlaktewater,Bron,Afvoer per as,"Anders, namelijk..."</x12ac:list>
        </mc:Choice>
        <mc:Fallback>
          <formula1>"&lt;keuze&gt;,Riool,Oppervlaktewater,Bron,Afvoer per as,Anders, namelijk..."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StatusJaar">
              <controlPr defaultSize="0" autoFill="0" autoLine="0" autoPict="0">
                <anchor moveWithCells="1">
                  <from>
                    <xdr:col>7</xdr:col>
                    <xdr:colOff>923925</xdr:colOff>
                    <xdr:row>7</xdr:row>
                    <xdr:rowOff>0</xdr:rowOff>
                  </from>
                  <to>
                    <xdr:col>12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tatusNu">
              <controlPr defaultSize="0" autoFill="0" autoLine="0" autoPict="0">
                <anchor moveWithCells="1">
                  <from>
                    <xdr:col>7</xdr:col>
                    <xdr:colOff>923925</xdr:colOff>
                    <xdr:row>8</xdr:row>
                    <xdr:rowOff>9525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B2FC6-42CC-4A20-BC76-C6DC26125E31}">
  <dimension ref="B1:S42"/>
  <sheetViews>
    <sheetView zoomScaleNormal="100" workbookViewId="0"/>
  </sheetViews>
  <sheetFormatPr defaultColWidth="8.85546875" defaultRowHeight="12.75" x14ac:dyDescent="0.2"/>
  <cols>
    <col min="1" max="2" width="1.140625" style="1" customWidth="1"/>
    <col min="3" max="3" width="2.5703125" style="1" customWidth="1"/>
    <col min="4" max="6" width="16.7109375" style="1" customWidth="1"/>
    <col min="7" max="7" width="2.7109375" style="1" customWidth="1"/>
    <col min="8" max="8" width="13.85546875" style="1" customWidth="1"/>
    <col min="9" max="17" width="16.7109375" style="1" customWidth="1"/>
    <col min="18" max="18" width="2.5703125" style="1" customWidth="1"/>
    <col min="19" max="20" width="1.140625" style="1" customWidth="1"/>
    <col min="21" max="16384" width="8.85546875" style="1"/>
  </cols>
  <sheetData>
    <row r="1" spans="2:19" ht="6" customHeight="1" x14ac:dyDescent="0.2"/>
    <row r="2" spans="2:19" ht="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2:19" s="50" customFormat="1" ht="11.25" x14ac:dyDescent="0.2">
      <c r="B4" s="62"/>
      <c r="C4" s="11"/>
      <c r="D4" s="84" t="s">
        <v>154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11"/>
      <c r="S4" s="62"/>
    </row>
    <row r="5" spans="2:19" s="50" customFormat="1" ht="11.25" x14ac:dyDescent="0.2">
      <c r="B5" s="62"/>
      <c r="C5" s="1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11"/>
      <c r="S5" s="62"/>
    </row>
    <row r="6" spans="2:19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</row>
    <row r="7" spans="2:19" ht="12.75" customHeight="1" x14ac:dyDescent="0.2">
      <c r="B7" s="2"/>
      <c r="C7" s="3"/>
      <c r="D7" s="91" t="s">
        <v>0</v>
      </c>
      <c r="E7" s="92"/>
      <c r="F7" s="93"/>
      <c r="G7" s="4"/>
      <c r="H7" s="3"/>
      <c r="I7" s="79" t="s">
        <v>122</v>
      </c>
      <c r="J7" s="80"/>
      <c r="K7" s="80"/>
      <c r="L7" s="80"/>
      <c r="M7" s="80"/>
      <c r="N7" s="80"/>
      <c r="O7" s="80"/>
      <c r="P7" s="80"/>
      <c r="Q7" s="81"/>
      <c r="R7" s="3"/>
      <c r="S7" s="2"/>
    </row>
    <row r="8" spans="2:19" x14ac:dyDescent="0.2">
      <c r="B8" s="2"/>
      <c r="C8" s="3"/>
      <c r="D8" s="65" t="s">
        <v>145</v>
      </c>
      <c r="E8" s="75"/>
      <c r="F8" s="75"/>
      <c r="G8" s="6" t="str">
        <f>IF(E8="","û","ü")</f>
        <v>û</v>
      </c>
      <c r="H8" s="3"/>
      <c r="I8" s="76"/>
      <c r="J8" s="77"/>
      <c r="K8" s="77"/>
      <c r="L8" s="77"/>
      <c r="M8" s="82" t="str">
        <f>IFERROR(IF(I8,"Benoem de reden in het veld Opmerkingen. Verder hoeft u uitsluitend de Basisgegevens in te vullen.",""),"")</f>
        <v/>
      </c>
      <c r="N8" s="82"/>
      <c r="O8" s="82"/>
      <c r="P8" s="82"/>
      <c r="Q8" s="83"/>
      <c r="R8" s="3"/>
      <c r="S8" s="2"/>
    </row>
    <row r="9" spans="2:19" x14ac:dyDescent="0.2">
      <c r="B9" s="2"/>
      <c r="C9" s="3"/>
      <c r="D9" s="9"/>
      <c r="E9" s="10"/>
      <c r="F9" s="3"/>
      <c r="G9" s="11"/>
      <c r="H9" s="3"/>
      <c r="I9" s="76"/>
      <c r="J9" s="77"/>
      <c r="K9" s="77"/>
      <c r="L9" s="77"/>
      <c r="M9" s="82" t="str">
        <f>IFERROR(IF(I9,"Benoem de reden in het veld Opmerkingen.",""),"")</f>
        <v/>
      </c>
      <c r="N9" s="82"/>
      <c r="O9" s="82"/>
      <c r="P9" s="82"/>
      <c r="Q9" s="83"/>
      <c r="R9" s="3"/>
      <c r="S9" s="2"/>
    </row>
    <row r="10" spans="2:19" ht="12.75" customHeight="1" x14ac:dyDescent="0.2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</row>
    <row r="11" spans="2:19" ht="12.75" customHeight="1" x14ac:dyDescent="0.2">
      <c r="B11" s="2"/>
      <c r="C11" s="3"/>
      <c r="D11" s="3"/>
      <c r="E11" s="3"/>
      <c r="F11" s="3"/>
      <c r="G11" s="3"/>
      <c r="H11" s="3"/>
      <c r="I11" s="79" t="s">
        <v>146</v>
      </c>
      <c r="J11" s="80"/>
      <c r="K11" s="80"/>
      <c r="L11" s="80"/>
      <c r="M11" s="80"/>
      <c r="N11" s="80"/>
      <c r="O11" s="80"/>
      <c r="P11" s="80"/>
      <c r="Q11" s="81"/>
      <c r="R11" s="3"/>
      <c r="S11" s="2"/>
    </row>
    <row r="12" spans="2:19" x14ac:dyDescent="0.2">
      <c r="B12" s="2"/>
      <c r="C12" s="3"/>
      <c r="D12" s="3"/>
      <c r="E12" s="3"/>
      <c r="F12" s="3"/>
      <c r="G12" s="3"/>
      <c r="H12" s="3"/>
      <c r="I12" s="137"/>
      <c r="J12" s="138"/>
      <c r="K12" s="138"/>
      <c r="L12" s="138"/>
      <c r="M12" s="138"/>
      <c r="N12" s="138"/>
      <c r="O12" s="138"/>
      <c r="P12" s="138"/>
      <c r="Q12" s="139"/>
      <c r="R12" s="3"/>
      <c r="S12" s="2"/>
    </row>
    <row r="13" spans="2:19" x14ac:dyDescent="0.2">
      <c r="B13" s="2"/>
      <c r="C13" s="3"/>
      <c r="D13" s="3"/>
      <c r="E13" s="3"/>
      <c r="F13" s="3"/>
      <c r="G13" s="3"/>
      <c r="H13" s="3"/>
      <c r="I13" s="140"/>
      <c r="J13" s="141"/>
      <c r="K13" s="141"/>
      <c r="L13" s="141"/>
      <c r="M13" s="141"/>
      <c r="N13" s="141"/>
      <c r="O13" s="141"/>
      <c r="P13" s="141"/>
      <c r="Q13" s="142"/>
      <c r="R13" s="3"/>
      <c r="S13" s="2"/>
    </row>
    <row r="14" spans="2:19" ht="12.75" customHeight="1" x14ac:dyDescent="0.2">
      <c r="B14" s="2"/>
      <c r="C14" s="3"/>
      <c r="D14" s="3"/>
      <c r="E14" s="3"/>
      <c r="F14" s="3"/>
      <c r="G14" s="3"/>
      <c r="H14" s="3"/>
      <c r="I14" s="140"/>
      <c r="J14" s="141"/>
      <c r="K14" s="141"/>
      <c r="L14" s="141"/>
      <c r="M14" s="141"/>
      <c r="N14" s="141"/>
      <c r="O14" s="141"/>
      <c r="P14" s="141"/>
      <c r="Q14" s="142"/>
      <c r="R14" s="3"/>
      <c r="S14" s="2"/>
    </row>
    <row r="15" spans="2:19" ht="12.75" customHeight="1" x14ac:dyDescent="0.2">
      <c r="B15" s="2"/>
      <c r="C15" s="3"/>
      <c r="D15" s="3"/>
      <c r="E15" s="3"/>
      <c r="F15" s="3"/>
      <c r="G15" s="3"/>
      <c r="H15" s="3"/>
      <c r="I15" s="140"/>
      <c r="J15" s="141"/>
      <c r="K15" s="141"/>
      <c r="L15" s="141"/>
      <c r="M15" s="141"/>
      <c r="N15" s="141"/>
      <c r="O15" s="141"/>
      <c r="P15" s="141"/>
      <c r="Q15" s="142"/>
      <c r="R15" s="3"/>
      <c r="S15" s="2"/>
    </row>
    <row r="16" spans="2:19" ht="12.75" customHeight="1" x14ac:dyDescent="0.2">
      <c r="B16" s="2"/>
      <c r="C16" s="3"/>
      <c r="D16" s="3"/>
      <c r="E16" s="3"/>
      <c r="F16" s="3"/>
      <c r="G16" s="3"/>
      <c r="H16" s="3"/>
      <c r="I16" s="140"/>
      <c r="J16" s="141"/>
      <c r="K16" s="141"/>
      <c r="L16" s="141"/>
      <c r="M16" s="141"/>
      <c r="N16" s="141"/>
      <c r="O16" s="141"/>
      <c r="P16" s="141"/>
      <c r="Q16" s="142"/>
      <c r="R16" s="3"/>
      <c r="S16" s="2"/>
    </row>
    <row r="17" spans="2:19" x14ac:dyDescent="0.2">
      <c r="B17" s="2"/>
      <c r="C17" s="3"/>
      <c r="D17" s="3"/>
      <c r="E17" s="3"/>
      <c r="F17" s="3"/>
      <c r="G17" s="3"/>
      <c r="H17" s="3"/>
      <c r="I17" s="143"/>
      <c r="J17" s="144"/>
      <c r="K17" s="144"/>
      <c r="L17" s="144"/>
      <c r="M17" s="144"/>
      <c r="N17" s="144"/>
      <c r="O17" s="144"/>
      <c r="P17" s="144"/>
      <c r="Q17" s="145"/>
      <c r="R17" s="3"/>
      <c r="S17" s="2"/>
    </row>
    <row r="18" spans="2:19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2:19" x14ac:dyDescent="0.2">
      <c r="B19" s="2"/>
      <c r="C19" s="3"/>
      <c r="D19" s="3"/>
      <c r="E19" s="15"/>
      <c r="F19" s="15"/>
      <c r="G19" s="15"/>
      <c r="H19" s="15"/>
      <c r="I19" s="129" t="s">
        <v>14</v>
      </c>
      <c r="J19" s="130"/>
      <c r="K19" s="130"/>
      <c r="L19" s="131"/>
      <c r="M19" s="132" t="s">
        <v>15</v>
      </c>
      <c r="N19" s="133"/>
      <c r="O19" s="133"/>
      <c r="P19" s="134"/>
      <c r="Q19" s="16"/>
      <c r="R19" s="3"/>
      <c r="S19" s="2"/>
    </row>
    <row r="20" spans="2:19" x14ac:dyDescent="0.2">
      <c r="B20" s="2"/>
      <c r="C20" s="3"/>
      <c r="D20" s="15"/>
      <c r="E20" s="17" t="s">
        <v>139</v>
      </c>
      <c r="F20" s="18" t="s">
        <v>16</v>
      </c>
      <c r="G20" s="135" t="s">
        <v>17</v>
      </c>
      <c r="H20" s="136"/>
      <c r="I20" s="19" t="s">
        <v>18</v>
      </c>
      <c r="J20" s="19" t="s">
        <v>19</v>
      </c>
      <c r="K20" s="19" t="s">
        <v>19</v>
      </c>
      <c r="L20" s="19" t="s">
        <v>20</v>
      </c>
      <c r="M20" s="20" t="s">
        <v>18</v>
      </c>
      <c r="N20" s="20" t="s">
        <v>19</v>
      </c>
      <c r="O20" s="20" t="s">
        <v>19</v>
      </c>
      <c r="P20" s="20" t="s">
        <v>20</v>
      </c>
      <c r="Q20" s="17" t="s">
        <v>21</v>
      </c>
      <c r="R20" s="9"/>
      <c r="S20" s="2"/>
    </row>
    <row r="21" spans="2:19" x14ac:dyDescent="0.2">
      <c r="B21" s="2"/>
      <c r="C21" s="3"/>
      <c r="D21" s="15"/>
      <c r="E21" s="21" t="s">
        <v>26</v>
      </c>
      <c r="F21" s="22" t="s">
        <v>22</v>
      </c>
      <c r="G21" s="127" t="s">
        <v>23</v>
      </c>
      <c r="H21" s="128"/>
      <c r="I21" s="23" t="s">
        <v>22</v>
      </c>
      <c r="J21" s="23" t="s">
        <v>24</v>
      </c>
      <c r="K21" s="23" t="s">
        <v>25</v>
      </c>
      <c r="L21" s="23" t="s">
        <v>121</v>
      </c>
      <c r="M21" s="24" t="s">
        <v>22</v>
      </c>
      <c r="N21" s="24" t="s">
        <v>24</v>
      </c>
      <c r="O21" s="24" t="s">
        <v>25</v>
      </c>
      <c r="P21" s="24" t="s">
        <v>121</v>
      </c>
      <c r="Q21" s="21" t="s">
        <v>25</v>
      </c>
      <c r="R21" s="9"/>
      <c r="S21" s="2"/>
    </row>
    <row r="22" spans="2:19" x14ac:dyDescent="0.2">
      <c r="B22" s="2"/>
      <c r="C22" s="3"/>
      <c r="D22" s="15"/>
      <c r="E22" s="21"/>
      <c r="F22" s="22"/>
      <c r="G22" s="127" t="s">
        <v>27</v>
      </c>
      <c r="H22" s="128"/>
      <c r="I22" s="23"/>
      <c r="J22" s="23" t="s">
        <v>28</v>
      </c>
      <c r="K22" s="23" t="s">
        <v>28</v>
      </c>
      <c r="L22" s="23" t="s">
        <v>29</v>
      </c>
      <c r="M22" s="24"/>
      <c r="N22" s="24" t="s">
        <v>28</v>
      </c>
      <c r="O22" s="24" t="s">
        <v>28</v>
      </c>
      <c r="P22" s="24" t="s">
        <v>30</v>
      </c>
      <c r="Q22" s="21" t="s">
        <v>28</v>
      </c>
      <c r="R22" s="9"/>
      <c r="S22" s="2"/>
    </row>
    <row r="23" spans="2:19" x14ac:dyDescent="0.2">
      <c r="B23" s="2"/>
      <c r="C23" s="3"/>
      <c r="D23" s="15"/>
      <c r="E23" s="25" t="s">
        <v>31</v>
      </c>
      <c r="F23" s="25" t="s">
        <v>32</v>
      </c>
      <c r="G23" s="125" t="s">
        <v>33</v>
      </c>
      <c r="H23" s="126"/>
      <c r="I23" s="26" t="s">
        <v>32</v>
      </c>
      <c r="J23" s="26" t="s">
        <v>34</v>
      </c>
      <c r="K23" s="26" t="s">
        <v>34</v>
      </c>
      <c r="L23" s="26" t="s">
        <v>35</v>
      </c>
      <c r="M23" s="27" t="s">
        <v>32</v>
      </c>
      <c r="N23" s="27" t="s">
        <v>36</v>
      </c>
      <c r="O23" s="27" t="s">
        <v>36</v>
      </c>
      <c r="P23" s="27" t="s">
        <v>35</v>
      </c>
      <c r="Q23" s="28" t="s">
        <v>36</v>
      </c>
      <c r="R23" s="3"/>
      <c r="S23" s="2"/>
    </row>
    <row r="24" spans="2:19" x14ac:dyDescent="0.2">
      <c r="B24" s="2"/>
      <c r="C24" s="3"/>
      <c r="D24" s="29" t="s">
        <v>37</v>
      </c>
      <c r="E24" s="30"/>
      <c r="F24" s="30"/>
      <c r="G24" s="117"/>
      <c r="H24" s="149"/>
      <c r="I24" s="31"/>
      <c r="J24" s="31"/>
      <c r="K24" s="31"/>
      <c r="L24" s="31"/>
      <c r="M24" s="32"/>
      <c r="N24" s="32"/>
      <c r="O24" s="32"/>
      <c r="P24" s="32"/>
      <c r="Q24" s="13"/>
      <c r="R24" s="3"/>
      <c r="S24" s="2"/>
    </row>
    <row r="25" spans="2:19" x14ac:dyDescent="0.2">
      <c r="B25" s="2"/>
      <c r="C25" s="3"/>
      <c r="D25" s="7" t="s">
        <v>38</v>
      </c>
      <c r="E25" s="30"/>
      <c r="F25" s="30"/>
      <c r="G25" s="117"/>
      <c r="H25" s="149"/>
      <c r="I25" s="31"/>
      <c r="J25" s="33"/>
      <c r="K25" s="33"/>
      <c r="L25" s="33"/>
      <c r="M25" s="34"/>
      <c r="N25" s="34"/>
      <c r="O25" s="34"/>
      <c r="P25" s="34"/>
      <c r="Q25" s="13"/>
      <c r="R25" s="3"/>
      <c r="S25" s="2"/>
    </row>
    <row r="26" spans="2:19" x14ac:dyDescent="0.2">
      <c r="B26" s="2"/>
      <c r="C26" s="3"/>
      <c r="D26" s="7" t="s">
        <v>39</v>
      </c>
      <c r="E26" s="30"/>
      <c r="F26" s="30"/>
      <c r="G26" s="117"/>
      <c r="H26" s="149"/>
      <c r="I26" s="31"/>
      <c r="J26" s="31"/>
      <c r="K26" s="31"/>
      <c r="L26" s="33"/>
      <c r="M26" s="34"/>
      <c r="N26" s="34"/>
      <c r="O26" s="34"/>
      <c r="P26" s="34"/>
      <c r="Q26" s="13"/>
      <c r="R26" s="3"/>
      <c r="S26" s="2"/>
    </row>
    <row r="27" spans="2:19" x14ac:dyDescent="0.2">
      <c r="B27" s="2"/>
      <c r="C27" s="3"/>
      <c r="D27" s="7" t="s">
        <v>40</v>
      </c>
      <c r="E27" s="30"/>
      <c r="F27" s="30"/>
      <c r="G27" s="117"/>
      <c r="H27" s="149"/>
      <c r="I27" s="31"/>
      <c r="J27" s="33"/>
      <c r="K27" s="33"/>
      <c r="L27" s="33"/>
      <c r="M27" s="34"/>
      <c r="N27" s="34"/>
      <c r="O27" s="34"/>
      <c r="P27" s="34"/>
      <c r="Q27" s="13"/>
      <c r="R27" s="3"/>
      <c r="S27" s="2"/>
    </row>
    <row r="28" spans="2:19" x14ac:dyDescent="0.2">
      <c r="B28" s="2"/>
      <c r="C28" s="3"/>
      <c r="D28" s="7" t="s">
        <v>41</v>
      </c>
      <c r="E28" s="30"/>
      <c r="F28" s="30"/>
      <c r="G28" s="117"/>
      <c r="H28" s="149"/>
      <c r="I28" s="31"/>
      <c r="J28" s="31"/>
      <c r="K28" s="31"/>
      <c r="L28" s="33"/>
      <c r="M28" s="34"/>
      <c r="N28" s="34"/>
      <c r="O28" s="34"/>
      <c r="P28" s="34"/>
      <c r="Q28" s="13"/>
      <c r="R28" s="3"/>
      <c r="S28" s="2"/>
    </row>
    <row r="29" spans="2:19" x14ac:dyDescent="0.2">
      <c r="B29" s="2"/>
      <c r="C29" s="3"/>
      <c r="D29" s="7" t="s">
        <v>42</v>
      </c>
      <c r="E29" s="30"/>
      <c r="F29" s="30"/>
      <c r="G29" s="117"/>
      <c r="H29" s="149"/>
      <c r="I29" s="31"/>
      <c r="J29" s="33"/>
      <c r="K29" s="33"/>
      <c r="L29" s="33"/>
      <c r="M29" s="34"/>
      <c r="N29" s="34"/>
      <c r="O29" s="34"/>
      <c r="P29" s="34"/>
      <c r="Q29" s="13"/>
      <c r="R29" s="3"/>
      <c r="S29" s="2"/>
    </row>
    <row r="30" spans="2:19" x14ac:dyDescent="0.2">
      <c r="B30" s="2"/>
      <c r="C30" s="3"/>
      <c r="D30" s="7" t="s">
        <v>43</v>
      </c>
      <c r="E30" s="30"/>
      <c r="F30" s="30"/>
      <c r="G30" s="117"/>
      <c r="H30" s="149"/>
      <c r="I30" s="31"/>
      <c r="J30" s="31"/>
      <c r="K30" s="31"/>
      <c r="L30" s="33"/>
      <c r="M30" s="34"/>
      <c r="N30" s="34"/>
      <c r="O30" s="34"/>
      <c r="P30" s="34"/>
      <c r="Q30" s="13"/>
      <c r="R30" s="3"/>
      <c r="S30" s="2"/>
    </row>
    <row r="31" spans="2:19" x14ac:dyDescent="0.2">
      <c r="B31" s="2"/>
      <c r="C31" s="3"/>
      <c r="D31" s="7" t="s">
        <v>44</v>
      </c>
      <c r="E31" s="30"/>
      <c r="F31" s="30"/>
      <c r="G31" s="117"/>
      <c r="H31" s="149"/>
      <c r="I31" s="31"/>
      <c r="J31" s="33"/>
      <c r="K31" s="33"/>
      <c r="L31" s="33"/>
      <c r="M31" s="34"/>
      <c r="N31" s="34"/>
      <c r="O31" s="34"/>
      <c r="P31" s="34"/>
      <c r="Q31" s="13"/>
      <c r="R31" s="3"/>
      <c r="S31" s="2"/>
    </row>
    <row r="32" spans="2:19" x14ac:dyDescent="0.2">
      <c r="B32" s="2"/>
      <c r="C32" s="3"/>
      <c r="D32" s="7" t="s">
        <v>45</v>
      </c>
      <c r="E32" s="30"/>
      <c r="F32" s="30"/>
      <c r="G32" s="117"/>
      <c r="H32" s="149"/>
      <c r="I32" s="31"/>
      <c r="J32" s="31"/>
      <c r="K32" s="31"/>
      <c r="L32" s="33"/>
      <c r="M32" s="34"/>
      <c r="N32" s="34"/>
      <c r="O32" s="34"/>
      <c r="P32" s="34"/>
      <c r="Q32" s="13"/>
      <c r="R32" s="3"/>
      <c r="S32" s="2"/>
    </row>
    <row r="33" spans="2:19" x14ac:dyDescent="0.2">
      <c r="B33" s="2"/>
      <c r="C33" s="3"/>
      <c r="D33" s="7" t="s">
        <v>46</v>
      </c>
      <c r="E33" s="30"/>
      <c r="F33" s="30"/>
      <c r="G33" s="117"/>
      <c r="H33" s="149"/>
      <c r="I33" s="31"/>
      <c r="J33" s="33"/>
      <c r="K33" s="33"/>
      <c r="L33" s="33"/>
      <c r="M33" s="34"/>
      <c r="N33" s="34"/>
      <c r="O33" s="34"/>
      <c r="P33" s="34"/>
      <c r="Q33" s="13"/>
      <c r="R33" s="3"/>
      <c r="S33" s="2"/>
    </row>
    <row r="34" spans="2:19" x14ac:dyDescent="0.2">
      <c r="B34" s="2"/>
      <c r="C34" s="3"/>
      <c r="D34" s="7" t="s">
        <v>47</v>
      </c>
      <c r="E34" s="30"/>
      <c r="F34" s="30"/>
      <c r="G34" s="117"/>
      <c r="H34" s="149"/>
      <c r="I34" s="31"/>
      <c r="J34" s="31"/>
      <c r="K34" s="31"/>
      <c r="L34" s="33"/>
      <c r="M34" s="34"/>
      <c r="N34" s="34"/>
      <c r="O34" s="34"/>
      <c r="P34" s="34"/>
      <c r="Q34" s="13"/>
      <c r="R34" s="3"/>
      <c r="S34" s="2"/>
    </row>
    <row r="35" spans="2:19" ht="13.5" thickBot="1" x14ac:dyDescent="0.25">
      <c r="B35" s="2"/>
      <c r="C35" s="3"/>
      <c r="D35" s="8" t="s">
        <v>48</v>
      </c>
      <c r="E35" s="30"/>
      <c r="F35" s="30"/>
      <c r="G35" s="150"/>
      <c r="H35" s="151"/>
      <c r="I35" s="31"/>
      <c r="J35" s="33"/>
      <c r="K35" s="33"/>
      <c r="L35" s="35"/>
      <c r="M35" s="36"/>
      <c r="N35" s="36"/>
      <c r="O35" s="36"/>
      <c r="P35" s="36"/>
      <c r="Q35" s="37"/>
      <c r="R35" s="3"/>
      <c r="S35" s="2"/>
    </row>
    <row r="36" spans="2:19" ht="13.5" thickTop="1" x14ac:dyDescent="0.2">
      <c r="B36" s="2"/>
      <c r="C36" s="3"/>
      <c r="D36" s="15"/>
      <c r="E36" s="38" t="str">
        <f>IF(MAX($E$24:$E$35)=0,IF(COUNT($E$24:$E$35)=12,0,""),MAX($E$24:$E$35))</f>
        <v/>
      </c>
      <c r="F36" s="38" t="str">
        <f>IF(SUM($F$24:$F$35)=0,IF(COUNT($F$24:$F$35)=12,0,""),SUM($F$24:$F$35))</f>
        <v/>
      </c>
      <c r="G36" s="113" t="str">
        <f>IF(SUM($G$24:$G$35)=0,IF(COUNT($G$24:$G$35)=12,0,""),SUM($G$24:$G$35))</f>
        <v/>
      </c>
      <c r="H36" s="114"/>
      <c r="I36" s="39" t="str">
        <f>IF(SUM($I$24:$I$35)=0,IF(COUNT($I$24:$I$35)=12,0,""),SUM($I$24:$I$35))</f>
        <v/>
      </c>
      <c r="J36" s="40" t="str">
        <f>IF(SUMPRODUCT($J$24:$J$35,$I$24:$I$35)=0,"",SUMPRODUCT($J$24:$J$35,$I$24:$I$35)/SUMIF($J$24:$J$35,"&gt;0",$I$24:$I$35))</f>
        <v/>
      </c>
      <c r="K36" s="40" t="str">
        <f>IF(SUMPRODUCT($K$24:$K$35,$I$24:$I$35)=0,"",SUMPRODUCT($K$24:$K$35,$I$24:$I$35)/SUMIF($K$24:$K$35,"&gt;0",$I$24:$I$35))</f>
        <v/>
      </c>
      <c r="L36" s="39" t="str">
        <f>IF(SUM($L$24:$L$35)=0,IF(COUNT($L$24:$L$35)=12,0,""),SUM($L$24:$L$35))</f>
        <v/>
      </c>
      <c r="M36" s="41" t="str">
        <f>IF(SUM($M$24:$M$35)=0,IF(COUNT($M$24:$M$35)=12,0,""),SUM($M$24:$M$35))</f>
        <v/>
      </c>
      <c r="N36" s="42" t="str">
        <f>IF(SUMPRODUCT($N$24:$N$35,$M$24:$M$35)=0,"",SUMPRODUCT($N$24:$N$35,$M$24:$M$35)/SUMIF($N$24:$N$35,"&gt;0",$M$24:$M$35))</f>
        <v/>
      </c>
      <c r="O36" s="42" t="str">
        <f>IF(SUMPRODUCT($O$24:$O$35,$M$24:$M$35)=0,"",SUMPRODUCT($O$24:$O$35,$M$24:$M$35)/SUMIF($O$24:$O$35,"&gt;0",$M$24:$M$35))</f>
        <v/>
      </c>
      <c r="P36" s="41" t="str">
        <f>IF(SUM($P$24:$P$35)=0,IF(COUNT($P$24:$P$35)=12,0,""),SUM($P$24:$P$35))</f>
        <v/>
      </c>
      <c r="Q36" s="43" t="str">
        <f>IF(MAX($Q$24:$Q$35)=0,"",MAX($Q$24:$Q$35))</f>
        <v/>
      </c>
      <c r="R36" s="3"/>
      <c r="S36" s="2"/>
    </row>
    <row r="37" spans="2:19" x14ac:dyDescent="0.2">
      <c r="B37" s="2"/>
      <c r="C37" s="3"/>
      <c r="D37" s="15"/>
      <c r="E37" s="44"/>
      <c r="F37" s="45"/>
      <c r="G37" s="45"/>
      <c r="H37" s="46"/>
      <c r="I37" s="45"/>
      <c r="J37" s="46"/>
      <c r="K37" s="46"/>
      <c r="L37" s="45"/>
      <c r="M37" s="3"/>
      <c r="N37" s="3"/>
      <c r="O37" s="3"/>
      <c r="P37" s="45"/>
      <c r="Q37" s="45"/>
      <c r="R37" s="3"/>
      <c r="S37" s="2"/>
    </row>
    <row r="38" spans="2:19" x14ac:dyDescent="0.2">
      <c r="B38" s="2"/>
      <c r="C38" s="3"/>
      <c r="D38" s="64" t="s">
        <v>124</v>
      </c>
      <c r="E38" s="48"/>
      <c r="F38" s="3"/>
      <c r="G38" s="115" t="s">
        <v>49</v>
      </c>
      <c r="H38" s="116"/>
      <c r="I38" s="117" t="s">
        <v>10</v>
      </c>
      <c r="J38" s="118"/>
      <c r="K38" s="64" t="s">
        <v>110</v>
      </c>
      <c r="L38" s="119"/>
      <c r="M38" s="120"/>
      <c r="N38" s="120"/>
      <c r="O38" s="120"/>
      <c r="P38" s="120"/>
      <c r="Q38" s="121"/>
      <c r="R38" s="3"/>
      <c r="S38" s="2"/>
    </row>
    <row r="39" spans="2:19" x14ac:dyDescent="0.2">
      <c r="B39" s="2"/>
      <c r="C39" s="3"/>
      <c r="D39" s="3"/>
      <c r="E39" s="3"/>
      <c r="F39" s="3"/>
      <c r="G39" s="3"/>
      <c r="H39" s="49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</row>
    <row r="40" spans="2:19" ht="6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2" spans="2:19" s="50" customFormat="1" ht="11.25" x14ac:dyDescent="0.2">
      <c r="D42" s="107" t="s">
        <v>153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</sheetData>
  <sheetProtection algorithmName="SHA-512" hashValue="DMC60ag36eBouIo0gP90nrLoI6iNPqC/FCMf1gjB2lr6j1rm4CCtd0jn41/9Fu/HSD6vHzRUuOHBUnxrjB+KFQ==" saltValue="2FFMNqGByUtRBTUkVbCeQA==" spinCount="100000" sheet="1" objects="1" scenarios="1"/>
  <protectedRanges>
    <protectedRange sqref="I8:L9 E24:E35 E38 I38:J38 E8:F8 G24:Q35" name="Invulvelden"/>
    <protectedRange sqref="F24:F35" name="Invulvelden_1"/>
    <protectedRange sqref="L38:Q38" name="Invulvelden_2"/>
    <protectedRange sqref="J13:Q17" name="Invulvelden_4"/>
  </protectedRanges>
  <mergeCells count="33">
    <mergeCell ref="D4:Q5"/>
    <mergeCell ref="D7:F7"/>
    <mergeCell ref="I7:Q7"/>
    <mergeCell ref="E8:F8"/>
    <mergeCell ref="I8:L8"/>
    <mergeCell ref="M8:Q8"/>
    <mergeCell ref="I9:L9"/>
    <mergeCell ref="M9:Q9"/>
    <mergeCell ref="I11:Q11"/>
    <mergeCell ref="I12:Q17"/>
    <mergeCell ref="I19:L19"/>
    <mergeCell ref="M19:P19"/>
    <mergeCell ref="G31:H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I38:J38"/>
    <mergeCell ref="L38:Q38"/>
    <mergeCell ref="D42:Q42"/>
    <mergeCell ref="G32:H32"/>
    <mergeCell ref="G33:H33"/>
    <mergeCell ref="G34:H34"/>
    <mergeCell ref="G35:H35"/>
    <mergeCell ref="G36:H36"/>
    <mergeCell ref="G38:H38"/>
  </mergeCells>
  <conditionalFormatting sqref="G8:G18">
    <cfRule type="cellIs" dxfId="1" priority="1" operator="equal">
      <formula>"ü"</formula>
    </cfRule>
    <cfRule type="cellIs" dxfId="0" priority="2" operator="equal">
      <formula>"û"</formula>
    </cfRule>
  </conditionalFormatting>
  <dataValidations count="3">
    <dataValidation type="list" allowBlank="1" showInputMessage="1" showErrorMessage="1" sqref="I38:J38" xr:uid="{2359B664-BCA0-4392-85A7-6213EA7E146A}">
      <mc:AlternateContent xmlns:x12ac="http://schemas.microsoft.com/office/spreadsheetml/2011/1/ac" xmlns:mc="http://schemas.openxmlformats.org/markup-compatibility/2006">
        <mc:Choice Requires="x12ac">
          <x12ac:list>&lt;keuze&gt;,Riool,Oppervlaktewater,Bron,Afvoer per as,"Anders, namelijk..."</x12ac:list>
        </mc:Choice>
        <mc:Fallback>
          <formula1>"&lt;keuze&gt;,Riool,Oppervlaktewater,Bron,Afvoer per as,Anders, namelijk..."</formula1>
        </mc:Fallback>
      </mc:AlternateContent>
    </dataValidation>
    <dataValidation type="decimal" allowBlank="1" showInputMessage="1" showErrorMessage="1" sqref="J24:K35 N24:O35 Q24:Q35" xr:uid="{6B7445EE-C1EB-499D-A570-6F927E9DE2F0}">
      <formula1>3</formula1>
      <formula2>100</formula2>
    </dataValidation>
    <dataValidation type="decimal" operator="greaterThanOrEqual" allowBlank="1" showInputMessage="1" showErrorMessage="1" sqref="E38 L24:M35 P24:P35 I24:I35 E24:G35" xr:uid="{32508880-3CB1-4FD3-8146-9C8F4D485389}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StatusJaar">
              <controlPr defaultSize="0" autoFill="0" autoLine="0" autoPict="0">
                <anchor moveWithCells="1">
                  <from>
                    <xdr:col>7</xdr:col>
                    <xdr:colOff>923925</xdr:colOff>
                    <xdr:row>7</xdr:row>
                    <xdr:rowOff>0</xdr:rowOff>
                  </from>
                  <to>
                    <xdr:col>12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tatusNu">
              <controlPr defaultSize="0" autoFill="0" autoLine="0" autoPict="0">
                <anchor moveWithCells="1">
                  <from>
                    <xdr:col>7</xdr:col>
                    <xdr:colOff>923925</xdr:colOff>
                    <xdr:row>8</xdr:row>
                    <xdr:rowOff>9525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1FE10-2B3E-4C4A-9E5B-38547BC29386}">
  <dimension ref="B1:G40"/>
  <sheetViews>
    <sheetView workbookViewId="0"/>
  </sheetViews>
  <sheetFormatPr defaultRowHeight="12.75" x14ac:dyDescent="0.2"/>
  <cols>
    <col min="1" max="1" width="1.42578125" style="1" customWidth="1"/>
    <col min="2" max="2" width="55.28515625" style="1" bestFit="1" customWidth="1"/>
    <col min="3" max="3" width="1.42578125" style="51" customWidth="1"/>
    <col min="4" max="5" width="15.85546875" style="51" bestFit="1" customWidth="1"/>
    <col min="6" max="6" width="1.42578125" style="51" customWidth="1"/>
    <col min="7" max="7" width="161" style="1" bestFit="1" customWidth="1"/>
    <col min="8" max="8" width="1.42578125" style="1" customWidth="1"/>
    <col min="9" max="16384" width="9.140625" style="1"/>
  </cols>
  <sheetData>
    <row r="1" spans="2:7" ht="7.5" customHeight="1" x14ac:dyDescent="0.2"/>
    <row r="2" spans="2:7" x14ac:dyDescent="0.2">
      <c r="B2" s="52" t="s">
        <v>63</v>
      </c>
      <c r="C2" s="53"/>
      <c r="D2" s="53" t="s">
        <v>170</v>
      </c>
      <c r="E2" s="53" t="s">
        <v>171</v>
      </c>
      <c r="F2" s="53"/>
      <c r="G2" s="54" t="s">
        <v>64</v>
      </c>
    </row>
    <row r="3" spans="2:7" x14ac:dyDescent="0.2">
      <c r="B3" s="55" t="s">
        <v>1</v>
      </c>
      <c r="C3" s="56"/>
      <c r="D3" s="56" t="s">
        <v>65</v>
      </c>
      <c r="E3" s="56"/>
      <c r="F3" s="56"/>
      <c r="G3" s="57"/>
    </row>
    <row r="4" spans="2:7" x14ac:dyDescent="0.2">
      <c r="B4" s="55" t="s">
        <v>145</v>
      </c>
      <c r="C4" s="56"/>
      <c r="D4" s="56"/>
      <c r="E4" s="56" t="s">
        <v>65</v>
      </c>
      <c r="F4" s="56"/>
      <c r="G4" s="57" t="s">
        <v>194</v>
      </c>
    </row>
    <row r="5" spans="2:7" x14ac:dyDescent="0.2">
      <c r="B5" s="55" t="s">
        <v>120</v>
      </c>
      <c r="C5" s="56"/>
      <c r="D5" s="56" t="s">
        <v>66</v>
      </c>
      <c r="E5" s="56"/>
      <c r="F5" s="56"/>
      <c r="G5" s="57" t="s">
        <v>126</v>
      </c>
    </row>
    <row r="6" spans="2:7" x14ac:dyDescent="0.2">
      <c r="B6" s="55" t="s">
        <v>2</v>
      </c>
      <c r="C6" s="56"/>
      <c r="D6" s="56" t="s">
        <v>67</v>
      </c>
      <c r="E6" s="56"/>
      <c r="F6" s="56"/>
      <c r="G6" s="57" t="s">
        <v>68</v>
      </c>
    </row>
    <row r="7" spans="2:7" x14ac:dyDescent="0.2">
      <c r="B7" s="55" t="s">
        <v>3</v>
      </c>
      <c r="C7" s="56"/>
      <c r="D7" s="56" t="s">
        <v>69</v>
      </c>
      <c r="E7" s="56"/>
      <c r="F7" s="56"/>
      <c r="G7" s="57" t="s">
        <v>70</v>
      </c>
    </row>
    <row r="8" spans="2:7" x14ac:dyDescent="0.2">
      <c r="B8" s="55" t="s">
        <v>51</v>
      </c>
      <c r="C8" s="56"/>
      <c r="D8" s="56" t="s">
        <v>71</v>
      </c>
      <c r="E8" s="56"/>
      <c r="F8" s="56"/>
      <c r="G8" s="57" t="s">
        <v>118</v>
      </c>
    </row>
    <row r="9" spans="2:7" x14ac:dyDescent="0.2">
      <c r="B9" s="55" t="s">
        <v>52</v>
      </c>
      <c r="C9" s="56"/>
      <c r="D9" s="56" t="s">
        <v>72</v>
      </c>
      <c r="E9" s="56"/>
      <c r="F9" s="56"/>
      <c r="G9" s="57"/>
    </row>
    <row r="10" spans="2:7" x14ac:dyDescent="0.2">
      <c r="B10" s="55" t="s">
        <v>53</v>
      </c>
      <c r="C10" s="56"/>
      <c r="D10" s="56" t="s">
        <v>73</v>
      </c>
      <c r="E10" s="56"/>
      <c r="F10" s="56"/>
      <c r="G10" s="57" t="s">
        <v>74</v>
      </c>
    </row>
    <row r="11" spans="2:7" x14ac:dyDescent="0.2">
      <c r="B11" s="55" t="s">
        <v>54</v>
      </c>
      <c r="C11" s="56"/>
      <c r="D11" s="56" t="s">
        <v>75</v>
      </c>
      <c r="E11" s="56"/>
      <c r="F11" s="56"/>
      <c r="G11" s="57" t="s">
        <v>76</v>
      </c>
    </row>
    <row r="12" spans="2:7" x14ac:dyDescent="0.2">
      <c r="B12" s="55" t="s">
        <v>77</v>
      </c>
      <c r="C12" s="56"/>
      <c r="D12" s="56" t="s">
        <v>78</v>
      </c>
      <c r="E12" s="56"/>
      <c r="F12" s="56"/>
      <c r="G12" s="57" t="s">
        <v>79</v>
      </c>
    </row>
    <row r="13" spans="2:7" x14ac:dyDescent="0.2">
      <c r="B13" s="55" t="s">
        <v>80</v>
      </c>
      <c r="C13" s="56"/>
      <c r="D13" s="56" t="s">
        <v>81</v>
      </c>
      <c r="E13" s="56"/>
      <c r="F13" s="56"/>
      <c r="G13" s="57" t="s">
        <v>82</v>
      </c>
    </row>
    <row r="14" spans="2:7" x14ac:dyDescent="0.2">
      <c r="B14" s="55" t="s">
        <v>55</v>
      </c>
      <c r="C14" s="56"/>
      <c r="D14" s="56" t="s">
        <v>83</v>
      </c>
      <c r="E14" s="56"/>
      <c r="F14" s="56"/>
      <c r="G14" s="57"/>
    </row>
    <row r="15" spans="2:7" x14ac:dyDescent="0.2">
      <c r="B15" s="55" t="s">
        <v>56</v>
      </c>
      <c r="C15" s="56"/>
      <c r="D15" s="56" t="s">
        <v>84</v>
      </c>
      <c r="E15" s="56"/>
      <c r="F15" s="56"/>
      <c r="G15" s="57"/>
    </row>
    <row r="16" spans="2:7" x14ac:dyDescent="0.2">
      <c r="B16" s="55" t="s">
        <v>57</v>
      </c>
      <c r="C16" s="56"/>
      <c r="D16" s="56" t="s">
        <v>85</v>
      </c>
      <c r="E16" s="56"/>
      <c r="F16" s="56"/>
      <c r="G16" s="57" t="s">
        <v>74</v>
      </c>
    </row>
    <row r="17" spans="2:7" x14ac:dyDescent="0.2">
      <c r="B17" s="55" t="s">
        <v>58</v>
      </c>
      <c r="C17" s="56"/>
      <c r="D17" s="56" t="s">
        <v>86</v>
      </c>
      <c r="E17" s="56"/>
      <c r="F17" s="56"/>
      <c r="G17" s="57" t="s">
        <v>76</v>
      </c>
    </row>
    <row r="18" spans="2:7" x14ac:dyDescent="0.2">
      <c r="B18" s="55" t="s">
        <v>59</v>
      </c>
      <c r="C18" s="56"/>
      <c r="D18" s="56" t="s">
        <v>87</v>
      </c>
      <c r="E18" s="56"/>
      <c r="F18" s="56"/>
      <c r="G18" s="57" t="s">
        <v>79</v>
      </c>
    </row>
    <row r="19" spans="2:7" x14ac:dyDescent="0.2">
      <c r="B19" s="55" t="s">
        <v>60</v>
      </c>
      <c r="C19" s="56"/>
      <c r="D19" s="56" t="s">
        <v>88</v>
      </c>
      <c r="E19" s="56"/>
      <c r="F19" s="56"/>
      <c r="G19" s="57" t="s">
        <v>82</v>
      </c>
    </row>
    <row r="20" spans="2:7" x14ac:dyDescent="0.2">
      <c r="B20" s="55" t="s">
        <v>116</v>
      </c>
      <c r="C20" s="56"/>
      <c r="D20" s="56" t="s">
        <v>140</v>
      </c>
      <c r="E20" s="56" t="s">
        <v>172</v>
      </c>
      <c r="F20" s="56"/>
      <c r="G20" s="57" t="s">
        <v>133</v>
      </c>
    </row>
    <row r="21" spans="2:7" x14ac:dyDescent="0.2">
      <c r="B21" s="55" t="s">
        <v>115</v>
      </c>
      <c r="C21" s="56"/>
      <c r="D21" s="56" t="s">
        <v>141</v>
      </c>
      <c r="E21" s="56" t="s">
        <v>173</v>
      </c>
      <c r="F21" s="56"/>
      <c r="G21" s="57" t="s">
        <v>117</v>
      </c>
    </row>
    <row r="22" spans="2:7" x14ac:dyDescent="0.2">
      <c r="B22" s="55" t="s">
        <v>127</v>
      </c>
      <c r="C22" s="56"/>
      <c r="D22" s="56" t="s">
        <v>142</v>
      </c>
      <c r="E22" s="56" t="s">
        <v>174</v>
      </c>
      <c r="F22" s="56"/>
      <c r="G22" s="57" t="s">
        <v>128</v>
      </c>
    </row>
    <row r="23" spans="2:7" x14ac:dyDescent="0.2">
      <c r="B23" s="55" t="s">
        <v>138</v>
      </c>
      <c r="C23" s="56"/>
      <c r="D23" s="56" t="s">
        <v>89</v>
      </c>
      <c r="E23" s="56" t="s">
        <v>175</v>
      </c>
      <c r="F23" s="56"/>
      <c r="G23" s="57" t="s">
        <v>169</v>
      </c>
    </row>
    <row r="24" spans="2:7" x14ac:dyDescent="0.2">
      <c r="B24" s="55" t="s">
        <v>61</v>
      </c>
      <c r="C24" s="56"/>
      <c r="D24" s="56" t="s">
        <v>90</v>
      </c>
      <c r="E24" s="56" t="s">
        <v>176</v>
      </c>
      <c r="F24" s="56"/>
      <c r="G24" s="57" t="s">
        <v>134</v>
      </c>
    </row>
    <row r="25" spans="2:7" x14ac:dyDescent="0.2">
      <c r="B25" s="55" t="s">
        <v>62</v>
      </c>
      <c r="C25" s="56"/>
      <c r="D25" s="56" t="s">
        <v>91</v>
      </c>
      <c r="E25" s="56" t="s">
        <v>177</v>
      </c>
      <c r="F25" s="56"/>
      <c r="G25" s="57" t="s">
        <v>137</v>
      </c>
    </row>
    <row r="26" spans="2:7" x14ac:dyDescent="0.2">
      <c r="B26" s="55" t="s">
        <v>129</v>
      </c>
      <c r="C26" s="56"/>
      <c r="D26" s="56" t="s">
        <v>92</v>
      </c>
      <c r="E26" s="56" t="s">
        <v>178</v>
      </c>
      <c r="F26" s="56"/>
      <c r="G26" s="57" t="s">
        <v>93</v>
      </c>
    </row>
    <row r="27" spans="2:7" x14ac:dyDescent="0.2">
      <c r="B27" s="55" t="s">
        <v>197</v>
      </c>
      <c r="C27" s="56"/>
      <c r="D27" s="56" t="s">
        <v>94</v>
      </c>
      <c r="E27" s="56" t="s">
        <v>179</v>
      </c>
      <c r="F27" s="56"/>
      <c r="G27" s="57" t="s">
        <v>95</v>
      </c>
    </row>
    <row r="28" spans="2:7" x14ac:dyDescent="0.2">
      <c r="B28" s="55" t="s">
        <v>198</v>
      </c>
      <c r="C28" s="56"/>
      <c r="D28" s="56" t="s">
        <v>96</v>
      </c>
      <c r="E28" s="56" t="s">
        <v>180</v>
      </c>
      <c r="F28" s="56"/>
      <c r="G28" s="57" t="s">
        <v>135</v>
      </c>
    </row>
    <row r="29" spans="2:7" x14ac:dyDescent="0.2">
      <c r="B29" s="55" t="s">
        <v>130</v>
      </c>
      <c r="C29" s="56"/>
      <c r="D29" s="56" t="s">
        <v>97</v>
      </c>
      <c r="E29" s="56" t="s">
        <v>181</v>
      </c>
      <c r="F29" s="56"/>
      <c r="G29" s="57" t="s">
        <v>98</v>
      </c>
    </row>
    <row r="30" spans="2:7" x14ac:dyDescent="0.2">
      <c r="B30" s="55" t="s">
        <v>131</v>
      </c>
      <c r="C30" s="56"/>
      <c r="D30" s="56" t="s">
        <v>99</v>
      </c>
      <c r="E30" s="56" t="s">
        <v>182</v>
      </c>
      <c r="F30" s="56"/>
      <c r="G30" s="57" t="s">
        <v>100</v>
      </c>
    </row>
    <row r="31" spans="2:7" x14ac:dyDescent="0.2">
      <c r="B31" s="55" t="s">
        <v>199</v>
      </c>
      <c r="C31" s="56"/>
      <c r="D31" s="56" t="s">
        <v>101</v>
      </c>
      <c r="E31" s="56" t="s">
        <v>183</v>
      </c>
      <c r="F31" s="56"/>
      <c r="G31" s="57" t="s">
        <v>102</v>
      </c>
    </row>
    <row r="32" spans="2:7" x14ac:dyDescent="0.2">
      <c r="B32" s="55" t="s">
        <v>200</v>
      </c>
      <c r="C32" s="56"/>
      <c r="D32" s="56" t="s">
        <v>103</v>
      </c>
      <c r="E32" s="56" t="s">
        <v>184</v>
      </c>
      <c r="F32" s="56"/>
      <c r="G32" s="57" t="s">
        <v>136</v>
      </c>
    </row>
    <row r="33" spans="2:7" x14ac:dyDescent="0.2">
      <c r="B33" s="55" t="s">
        <v>132</v>
      </c>
      <c r="C33" s="56"/>
      <c r="D33" s="56" t="s">
        <v>104</v>
      </c>
      <c r="E33" s="56" t="s">
        <v>185</v>
      </c>
      <c r="F33" s="56"/>
      <c r="G33" s="57" t="s">
        <v>105</v>
      </c>
    </row>
    <row r="34" spans="2:7" x14ac:dyDescent="0.2">
      <c r="B34" s="55" t="s">
        <v>106</v>
      </c>
      <c r="C34" s="56"/>
      <c r="D34" s="56" t="s">
        <v>107</v>
      </c>
      <c r="E34" s="56" t="s">
        <v>186</v>
      </c>
      <c r="F34" s="56"/>
      <c r="G34" s="57" t="s">
        <v>201</v>
      </c>
    </row>
    <row r="35" spans="2:7" x14ac:dyDescent="0.2">
      <c r="B35" s="55" t="s">
        <v>113</v>
      </c>
      <c r="C35" s="56"/>
      <c r="D35" s="56" t="s">
        <v>112</v>
      </c>
      <c r="E35" s="56" t="s">
        <v>187</v>
      </c>
      <c r="F35" s="56"/>
      <c r="G35" s="57" t="s">
        <v>114</v>
      </c>
    </row>
    <row r="36" spans="2:7" x14ac:dyDescent="0.2">
      <c r="B36" s="55" t="s">
        <v>124</v>
      </c>
      <c r="C36" s="61"/>
      <c r="D36" s="61" t="s">
        <v>108</v>
      </c>
      <c r="E36" s="61" t="s">
        <v>188</v>
      </c>
      <c r="F36" s="61"/>
      <c r="G36" s="57" t="s">
        <v>125</v>
      </c>
    </row>
    <row r="37" spans="2:7" x14ac:dyDescent="0.2">
      <c r="B37" s="55" t="s">
        <v>49</v>
      </c>
      <c r="C37" s="61"/>
      <c r="D37" s="61" t="s">
        <v>109</v>
      </c>
      <c r="E37" s="61" t="s">
        <v>189</v>
      </c>
      <c r="F37" s="61"/>
      <c r="G37" s="57" t="s">
        <v>191</v>
      </c>
    </row>
    <row r="38" spans="2:7" x14ac:dyDescent="0.2">
      <c r="B38" s="55" t="s">
        <v>167</v>
      </c>
      <c r="C38" s="61"/>
      <c r="D38" s="61" t="s">
        <v>111</v>
      </c>
      <c r="E38" s="61"/>
      <c r="F38" s="61"/>
      <c r="G38" s="57" t="s">
        <v>193</v>
      </c>
    </row>
    <row r="39" spans="2:7" x14ac:dyDescent="0.2">
      <c r="B39" s="58" t="s">
        <v>110</v>
      </c>
      <c r="C39" s="59"/>
      <c r="D39" s="59"/>
      <c r="E39" s="59" t="s">
        <v>190</v>
      </c>
      <c r="F39" s="59"/>
      <c r="G39" s="60" t="s">
        <v>192</v>
      </c>
    </row>
    <row r="40" spans="2:7" ht="7.5" customHeight="1" x14ac:dyDescent="0.2"/>
  </sheetData>
  <sheetProtection algorithmName="SHA-512" hashValue="uiZimlfi1jV3joHCVQRuHu+TwmKspEW2NgimUqCs6rXwnB+uwe8qUwxyxzygObwqyJyv9JOcSTHYoalWZD9H+A==" saltValue="x5gh3dRNh640NTO7+wTv7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5B58D-A252-4601-BD9C-B7E294386E7D}">
  <dimension ref="B1:S42"/>
  <sheetViews>
    <sheetView zoomScaleNormal="100" workbookViewId="0"/>
  </sheetViews>
  <sheetFormatPr defaultColWidth="8.85546875" defaultRowHeight="12.75" x14ac:dyDescent="0.2"/>
  <cols>
    <col min="1" max="2" width="1.140625" style="1" customWidth="1"/>
    <col min="3" max="3" width="2.5703125" style="1" customWidth="1"/>
    <col min="4" max="6" width="16.7109375" style="1" customWidth="1"/>
    <col min="7" max="7" width="2.7109375" style="1" customWidth="1"/>
    <col min="8" max="8" width="13.85546875" style="1" customWidth="1"/>
    <col min="9" max="17" width="16.7109375" style="1" customWidth="1"/>
    <col min="18" max="18" width="2.5703125" style="1" customWidth="1"/>
    <col min="19" max="20" width="1.140625" style="1" customWidth="1"/>
    <col min="21" max="16384" width="8.85546875" style="1"/>
  </cols>
  <sheetData>
    <row r="1" spans="2:19" ht="6" customHeight="1" x14ac:dyDescent="0.2"/>
    <row r="2" spans="2:19" ht="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2:19" s="50" customFormat="1" ht="11.25" x14ac:dyDescent="0.2">
      <c r="B4" s="62"/>
      <c r="C4" s="11"/>
      <c r="D4" s="84" t="s">
        <v>144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11"/>
      <c r="S4" s="62"/>
    </row>
    <row r="5" spans="2:19" s="50" customFormat="1" ht="11.25" x14ac:dyDescent="0.2">
      <c r="B5" s="62"/>
      <c r="C5" s="1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11"/>
      <c r="S5" s="62"/>
    </row>
    <row r="6" spans="2:19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</row>
    <row r="7" spans="2:19" ht="12.75" customHeight="1" x14ac:dyDescent="0.2">
      <c r="B7" s="2"/>
      <c r="C7" s="3"/>
      <c r="D7" s="91" t="s">
        <v>0</v>
      </c>
      <c r="E7" s="92"/>
      <c r="F7" s="93"/>
      <c r="G7" s="4"/>
      <c r="H7" s="3"/>
      <c r="I7" s="79" t="s">
        <v>122</v>
      </c>
      <c r="J7" s="80"/>
      <c r="K7" s="80"/>
      <c r="L7" s="80"/>
      <c r="M7" s="80"/>
      <c r="N7" s="80"/>
      <c r="O7" s="80"/>
      <c r="P7" s="80"/>
      <c r="Q7" s="81"/>
      <c r="R7" s="3"/>
      <c r="S7" s="2"/>
    </row>
    <row r="8" spans="2:19" x14ac:dyDescent="0.2">
      <c r="B8" s="2"/>
      <c r="C8" s="3"/>
      <c r="D8" s="65" t="s">
        <v>145</v>
      </c>
      <c r="E8" s="75"/>
      <c r="F8" s="75"/>
      <c r="G8" s="6" t="str">
        <f>IF(E8="","û","ü")</f>
        <v>û</v>
      </c>
      <c r="H8" s="3"/>
      <c r="I8" s="76"/>
      <c r="J8" s="77"/>
      <c r="K8" s="77"/>
      <c r="L8" s="77"/>
      <c r="M8" s="82" t="str">
        <f>IFERROR(IF(I8,"Benoem de reden in het veld Opmerkingen. Verder hoeft u uitsluitend de Basisgegevens in te vullen.",""),"")</f>
        <v/>
      </c>
      <c r="N8" s="82"/>
      <c r="O8" s="82"/>
      <c r="P8" s="82"/>
      <c r="Q8" s="83"/>
      <c r="R8" s="3"/>
      <c r="S8" s="2"/>
    </row>
    <row r="9" spans="2:19" x14ac:dyDescent="0.2">
      <c r="B9" s="2"/>
      <c r="C9" s="3"/>
      <c r="D9" s="9"/>
      <c r="E9" s="10"/>
      <c r="F9" s="3"/>
      <c r="G9" s="11"/>
      <c r="H9" s="3"/>
      <c r="I9" s="76"/>
      <c r="J9" s="77"/>
      <c r="K9" s="77"/>
      <c r="L9" s="77"/>
      <c r="M9" s="82" t="str">
        <f>IFERROR(IF(I9,"Benoem de reden in het veld Opmerkingen.",""),"")</f>
        <v/>
      </c>
      <c r="N9" s="82"/>
      <c r="O9" s="82"/>
      <c r="P9" s="82"/>
      <c r="Q9" s="83"/>
      <c r="R9" s="3"/>
      <c r="S9" s="2"/>
    </row>
    <row r="10" spans="2:19" ht="12.75" customHeight="1" x14ac:dyDescent="0.2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</row>
    <row r="11" spans="2:19" ht="12.75" customHeight="1" x14ac:dyDescent="0.2">
      <c r="B11" s="2"/>
      <c r="C11" s="3"/>
      <c r="D11" s="3"/>
      <c r="E11" s="3"/>
      <c r="F11" s="3"/>
      <c r="G11" s="3"/>
      <c r="H11" s="3"/>
      <c r="I11" s="79" t="s">
        <v>146</v>
      </c>
      <c r="J11" s="80"/>
      <c r="K11" s="80"/>
      <c r="L11" s="80"/>
      <c r="M11" s="80"/>
      <c r="N11" s="80"/>
      <c r="O11" s="80"/>
      <c r="P11" s="80"/>
      <c r="Q11" s="81"/>
      <c r="R11" s="3"/>
      <c r="S11" s="2"/>
    </row>
    <row r="12" spans="2:19" x14ac:dyDescent="0.2">
      <c r="B12" s="2"/>
      <c r="C12" s="3"/>
      <c r="D12" s="3"/>
      <c r="E12" s="3"/>
      <c r="F12" s="3"/>
      <c r="G12" s="3"/>
      <c r="H12" s="3"/>
      <c r="I12" s="137"/>
      <c r="J12" s="138"/>
      <c r="K12" s="138"/>
      <c r="L12" s="138"/>
      <c r="M12" s="138"/>
      <c r="N12" s="138"/>
      <c r="O12" s="138"/>
      <c r="P12" s="138"/>
      <c r="Q12" s="139"/>
      <c r="R12" s="3"/>
      <c r="S12" s="2"/>
    </row>
    <row r="13" spans="2:19" x14ac:dyDescent="0.2">
      <c r="B13" s="2"/>
      <c r="C13" s="3"/>
      <c r="D13" s="3"/>
      <c r="E13" s="3"/>
      <c r="F13" s="3"/>
      <c r="G13" s="3"/>
      <c r="H13" s="3"/>
      <c r="I13" s="140"/>
      <c r="J13" s="141"/>
      <c r="K13" s="141"/>
      <c r="L13" s="141"/>
      <c r="M13" s="141"/>
      <c r="N13" s="141"/>
      <c r="O13" s="141"/>
      <c r="P13" s="141"/>
      <c r="Q13" s="142"/>
      <c r="R13" s="3"/>
      <c r="S13" s="2"/>
    </row>
    <row r="14" spans="2:19" ht="12.75" customHeight="1" x14ac:dyDescent="0.2">
      <c r="B14" s="2"/>
      <c r="C14" s="3"/>
      <c r="D14" s="3"/>
      <c r="E14" s="3"/>
      <c r="F14" s="3"/>
      <c r="G14" s="3"/>
      <c r="H14" s="3"/>
      <c r="I14" s="140"/>
      <c r="J14" s="141"/>
      <c r="K14" s="141"/>
      <c r="L14" s="141"/>
      <c r="M14" s="141"/>
      <c r="N14" s="141"/>
      <c r="O14" s="141"/>
      <c r="P14" s="141"/>
      <c r="Q14" s="142"/>
      <c r="R14" s="3"/>
      <c r="S14" s="2"/>
    </row>
    <row r="15" spans="2:19" ht="12.75" customHeight="1" x14ac:dyDescent="0.2">
      <c r="B15" s="2"/>
      <c r="C15" s="3"/>
      <c r="D15" s="3"/>
      <c r="E15" s="3"/>
      <c r="F15" s="3"/>
      <c r="G15" s="3"/>
      <c r="H15" s="3"/>
      <c r="I15" s="140"/>
      <c r="J15" s="141"/>
      <c r="K15" s="141"/>
      <c r="L15" s="141"/>
      <c r="M15" s="141"/>
      <c r="N15" s="141"/>
      <c r="O15" s="141"/>
      <c r="P15" s="141"/>
      <c r="Q15" s="142"/>
      <c r="R15" s="3"/>
      <c r="S15" s="2"/>
    </row>
    <row r="16" spans="2:19" ht="12.75" customHeight="1" x14ac:dyDescent="0.2">
      <c r="B16" s="2"/>
      <c r="C16" s="3"/>
      <c r="D16" s="3"/>
      <c r="E16" s="3"/>
      <c r="F16" s="3"/>
      <c r="G16" s="3"/>
      <c r="H16" s="3"/>
      <c r="I16" s="140"/>
      <c r="J16" s="141"/>
      <c r="K16" s="141"/>
      <c r="L16" s="141"/>
      <c r="M16" s="141"/>
      <c r="N16" s="141"/>
      <c r="O16" s="141"/>
      <c r="P16" s="141"/>
      <c r="Q16" s="142"/>
      <c r="R16" s="3"/>
      <c r="S16" s="2"/>
    </row>
    <row r="17" spans="2:19" x14ac:dyDescent="0.2">
      <c r="B17" s="2"/>
      <c r="C17" s="3"/>
      <c r="D17" s="3"/>
      <c r="E17" s="3"/>
      <c r="F17" s="3"/>
      <c r="G17" s="3"/>
      <c r="H17" s="3"/>
      <c r="I17" s="143"/>
      <c r="J17" s="144"/>
      <c r="K17" s="144"/>
      <c r="L17" s="144"/>
      <c r="M17" s="144"/>
      <c r="N17" s="144"/>
      <c r="O17" s="144"/>
      <c r="P17" s="144"/>
      <c r="Q17" s="145"/>
      <c r="R17" s="3"/>
      <c r="S17" s="2"/>
    </row>
    <row r="18" spans="2:19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2:19" x14ac:dyDescent="0.2">
      <c r="B19" s="2"/>
      <c r="C19" s="3"/>
      <c r="D19" s="3"/>
      <c r="E19" s="15"/>
      <c r="F19" s="15"/>
      <c r="G19" s="15"/>
      <c r="H19" s="15"/>
      <c r="I19" s="129" t="s">
        <v>14</v>
      </c>
      <c r="J19" s="130"/>
      <c r="K19" s="130"/>
      <c r="L19" s="131"/>
      <c r="M19" s="132" t="s">
        <v>15</v>
      </c>
      <c r="N19" s="133"/>
      <c r="O19" s="133"/>
      <c r="P19" s="134"/>
      <c r="Q19" s="16"/>
      <c r="R19" s="3"/>
      <c r="S19" s="2"/>
    </row>
    <row r="20" spans="2:19" x14ac:dyDescent="0.2">
      <c r="B20" s="2"/>
      <c r="C20" s="3"/>
      <c r="D20" s="15"/>
      <c r="E20" s="17" t="s">
        <v>139</v>
      </c>
      <c r="F20" s="18" t="s">
        <v>16</v>
      </c>
      <c r="G20" s="135" t="s">
        <v>17</v>
      </c>
      <c r="H20" s="136"/>
      <c r="I20" s="19" t="s">
        <v>18</v>
      </c>
      <c r="J20" s="19" t="s">
        <v>19</v>
      </c>
      <c r="K20" s="19" t="s">
        <v>19</v>
      </c>
      <c r="L20" s="19" t="s">
        <v>20</v>
      </c>
      <c r="M20" s="20" t="s">
        <v>18</v>
      </c>
      <c r="N20" s="20" t="s">
        <v>19</v>
      </c>
      <c r="O20" s="20" t="s">
        <v>19</v>
      </c>
      <c r="P20" s="20" t="s">
        <v>20</v>
      </c>
      <c r="Q20" s="17" t="s">
        <v>21</v>
      </c>
      <c r="R20" s="9"/>
      <c r="S20" s="2"/>
    </row>
    <row r="21" spans="2:19" x14ac:dyDescent="0.2">
      <c r="B21" s="2"/>
      <c r="C21" s="3"/>
      <c r="D21" s="15"/>
      <c r="E21" s="21" t="s">
        <v>26</v>
      </c>
      <c r="F21" s="22" t="s">
        <v>22</v>
      </c>
      <c r="G21" s="127" t="s">
        <v>23</v>
      </c>
      <c r="H21" s="128"/>
      <c r="I21" s="23" t="s">
        <v>22</v>
      </c>
      <c r="J21" s="23" t="s">
        <v>24</v>
      </c>
      <c r="K21" s="23" t="s">
        <v>25</v>
      </c>
      <c r="L21" s="23" t="s">
        <v>121</v>
      </c>
      <c r="M21" s="24" t="s">
        <v>22</v>
      </c>
      <c r="N21" s="24" t="s">
        <v>24</v>
      </c>
      <c r="O21" s="24" t="s">
        <v>25</v>
      </c>
      <c r="P21" s="24" t="s">
        <v>121</v>
      </c>
      <c r="Q21" s="21" t="s">
        <v>25</v>
      </c>
      <c r="R21" s="9"/>
      <c r="S21" s="2"/>
    </row>
    <row r="22" spans="2:19" x14ac:dyDescent="0.2">
      <c r="B22" s="2"/>
      <c r="C22" s="3"/>
      <c r="D22" s="15"/>
      <c r="E22" s="21"/>
      <c r="F22" s="22"/>
      <c r="G22" s="127" t="s">
        <v>27</v>
      </c>
      <c r="H22" s="128"/>
      <c r="I22" s="23"/>
      <c r="J22" s="23" t="s">
        <v>28</v>
      </c>
      <c r="K22" s="23" t="s">
        <v>28</v>
      </c>
      <c r="L22" s="23" t="s">
        <v>29</v>
      </c>
      <c r="M22" s="24"/>
      <c r="N22" s="24" t="s">
        <v>28</v>
      </c>
      <c r="O22" s="24" t="s">
        <v>28</v>
      </c>
      <c r="P22" s="24" t="s">
        <v>30</v>
      </c>
      <c r="Q22" s="21" t="s">
        <v>28</v>
      </c>
      <c r="R22" s="9"/>
      <c r="S22" s="2"/>
    </row>
    <row r="23" spans="2:19" x14ac:dyDescent="0.2">
      <c r="B23" s="2"/>
      <c r="C23" s="3"/>
      <c r="D23" s="15"/>
      <c r="E23" s="25" t="s">
        <v>31</v>
      </c>
      <c r="F23" s="25" t="s">
        <v>32</v>
      </c>
      <c r="G23" s="125" t="s">
        <v>33</v>
      </c>
      <c r="H23" s="126"/>
      <c r="I23" s="26" t="s">
        <v>32</v>
      </c>
      <c r="J23" s="26" t="s">
        <v>34</v>
      </c>
      <c r="K23" s="26" t="s">
        <v>34</v>
      </c>
      <c r="L23" s="26" t="s">
        <v>35</v>
      </c>
      <c r="M23" s="27" t="s">
        <v>32</v>
      </c>
      <c r="N23" s="27" t="s">
        <v>36</v>
      </c>
      <c r="O23" s="27" t="s">
        <v>36</v>
      </c>
      <c r="P23" s="27" t="s">
        <v>35</v>
      </c>
      <c r="Q23" s="28" t="s">
        <v>36</v>
      </c>
      <c r="R23" s="3"/>
      <c r="S23" s="2"/>
    </row>
    <row r="24" spans="2:19" x14ac:dyDescent="0.2">
      <c r="B24" s="2"/>
      <c r="C24" s="3"/>
      <c r="D24" s="29" t="s">
        <v>37</v>
      </c>
      <c r="E24" s="30"/>
      <c r="F24" s="30"/>
      <c r="G24" s="117"/>
      <c r="H24" s="149"/>
      <c r="I24" s="31"/>
      <c r="J24" s="31"/>
      <c r="K24" s="31"/>
      <c r="L24" s="31"/>
      <c r="M24" s="32"/>
      <c r="N24" s="32"/>
      <c r="O24" s="32"/>
      <c r="P24" s="32"/>
      <c r="Q24" s="13"/>
      <c r="R24" s="3"/>
      <c r="S24" s="2"/>
    </row>
    <row r="25" spans="2:19" x14ac:dyDescent="0.2">
      <c r="B25" s="2"/>
      <c r="C25" s="3"/>
      <c r="D25" s="7" t="s">
        <v>38</v>
      </c>
      <c r="E25" s="30"/>
      <c r="F25" s="30"/>
      <c r="G25" s="117"/>
      <c r="H25" s="149"/>
      <c r="I25" s="31"/>
      <c r="J25" s="33"/>
      <c r="K25" s="33"/>
      <c r="L25" s="33"/>
      <c r="M25" s="34"/>
      <c r="N25" s="34"/>
      <c r="O25" s="34"/>
      <c r="P25" s="34"/>
      <c r="Q25" s="13"/>
      <c r="R25" s="3"/>
      <c r="S25" s="2"/>
    </row>
    <row r="26" spans="2:19" x14ac:dyDescent="0.2">
      <c r="B26" s="2"/>
      <c r="C26" s="3"/>
      <c r="D26" s="7" t="s">
        <v>39</v>
      </c>
      <c r="E26" s="30"/>
      <c r="F26" s="30"/>
      <c r="G26" s="117"/>
      <c r="H26" s="149"/>
      <c r="I26" s="31"/>
      <c r="J26" s="31"/>
      <c r="K26" s="31"/>
      <c r="L26" s="33"/>
      <c r="M26" s="34"/>
      <c r="N26" s="34"/>
      <c r="O26" s="34"/>
      <c r="P26" s="34"/>
      <c r="Q26" s="13"/>
      <c r="R26" s="3"/>
      <c r="S26" s="2"/>
    </row>
    <row r="27" spans="2:19" x14ac:dyDescent="0.2">
      <c r="B27" s="2"/>
      <c r="C27" s="3"/>
      <c r="D27" s="7" t="s">
        <v>40</v>
      </c>
      <c r="E27" s="30"/>
      <c r="F27" s="30"/>
      <c r="G27" s="117"/>
      <c r="H27" s="149"/>
      <c r="I27" s="31"/>
      <c r="J27" s="33"/>
      <c r="K27" s="33"/>
      <c r="L27" s="33"/>
      <c r="M27" s="34"/>
      <c r="N27" s="34"/>
      <c r="O27" s="34"/>
      <c r="P27" s="34"/>
      <c r="Q27" s="13"/>
      <c r="R27" s="3"/>
      <c r="S27" s="2"/>
    </row>
    <row r="28" spans="2:19" x14ac:dyDescent="0.2">
      <c r="B28" s="2"/>
      <c r="C28" s="3"/>
      <c r="D28" s="7" t="s">
        <v>41</v>
      </c>
      <c r="E28" s="30"/>
      <c r="F28" s="30"/>
      <c r="G28" s="117"/>
      <c r="H28" s="149"/>
      <c r="I28" s="31"/>
      <c r="J28" s="31"/>
      <c r="K28" s="31"/>
      <c r="L28" s="33"/>
      <c r="M28" s="34"/>
      <c r="N28" s="34"/>
      <c r="O28" s="34"/>
      <c r="P28" s="34"/>
      <c r="Q28" s="13"/>
      <c r="R28" s="3"/>
      <c r="S28" s="2"/>
    </row>
    <row r="29" spans="2:19" x14ac:dyDescent="0.2">
      <c r="B29" s="2"/>
      <c r="C29" s="3"/>
      <c r="D29" s="7" t="s">
        <v>42</v>
      </c>
      <c r="E29" s="30"/>
      <c r="F29" s="30"/>
      <c r="G29" s="117"/>
      <c r="H29" s="149"/>
      <c r="I29" s="31"/>
      <c r="J29" s="33"/>
      <c r="K29" s="33"/>
      <c r="L29" s="33"/>
      <c r="M29" s="34"/>
      <c r="N29" s="34"/>
      <c r="O29" s="34"/>
      <c r="P29" s="34"/>
      <c r="Q29" s="13"/>
      <c r="R29" s="3"/>
      <c r="S29" s="2"/>
    </row>
    <row r="30" spans="2:19" x14ac:dyDescent="0.2">
      <c r="B30" s="2"/>
      <c r="C30" s="3"/>
      <c r="D30" s="7" t="s">
        <v>43</v>
      </c>
      <c r="E30" s="30"/>
      <c r="F30" s="30"/>
      <c r="G30" s="117"/>
      <c r="H30" s="149"/>
      <c r="I30" s="31"/>
      <c r="J30" s="31"/>
      <c r="K30" s="31"/>
      <c r="L30" s="33"/>
      <c r="M30" s="34"/>
      <c r="N30" s="34"/>
      <c r="O30" s="34"/>
      <c r="P30" s="34"/>
      <c r="Q30" s="13"/>
      <c r="R30" s="3"/>
      <c r="S30" s="2"/>
    </row>
    <row r="31" spans="2:19" x14ac:dyDescent="0.2">
      <c r="B31" s="2"/>
      <c r="C31" s="3"/>
      <c r="D31" s="7" t="s">
        <v>44</v>
      </c>
      <c r="E31" s="30"/>
      <c r="F31" s="30"/>
      <c r="G31" s="117"/>
      <c r="H31" s="149"/>
      <c r="I31" s="31"/>
      <c r="J31" s="33"/>
      <c r="K31" s="33"/>
      <c r="L31" s="33"/>
      <c r="M31" s="34"/>
      <c r="N31" s="34"/>
      <c r="O31" s="34"/>
      <c r="P31" s="34"/>
      <c r="Q31" s="13"/>
      <c r="R31" s="3"/>
      <c r="S31" s="2"/>
    </row>
    <row r="32" spans="2:19" x14ac:dyDescent="0.2">
      <c r="B32" s="2"/>
      <c r="C32" s="3"/>
      <c r="D32" s="7" t="s">
        <v>45</v>
      </c>
      <c r="E32" s="30"/>
      <c r="F32" s="30"/>
      <c r="G32" s="117"/>
      <c r="H32" s="149"/>
      <c r="I32" s="31"/>
      <c r="J32" s="31"/>
      <c r="K32" s="31"/>
      <c r="L32" s="33"/>
      <c r="M32" s="34"/>
      <c r="N32" s="34"/>
      <c r="O32" s="34"/>
      <c r="P32" s="34"/>
      <c r="Q32" s="13"/>
      <c r="R32" s="3"/>
      <c r="S32" s="2"/>
    </row>
    <row r="33" spans="2:19" x14ac:dyDescent="0.2">
      <c r="B33" s="2"/>
      <c r="C33" s="3"/>
      <c r="D33" s="7" t="s">
        <v>46</v>
      </c>
      <c r="E33" s="30"/>
      <c r="F33" s="30"/>
      <c r="G33" s="117"/>
      <c r="H33" s="149"/>
      <c r="I33" s="31"/>
      <c r="J33" s="33"/>
      <c r="K33" s="33"/>
      <c r="L33" s="33"/>
      <c r="M33" s="34"/>
      <c r="N33" s="34"/>
      <c r="O33" s="34"/>
      <c r="P33" s="34"/>
      <c r="Q33" s="13"/>
      <c r="R33" s="3"/>
      <c r="S33" s="2"/>
    </row>
    <row r="34" spans="2:19" x14ac:dyDescent="0.2">
      <c r="B34" s="2"/>
      <c r="C34" s="3"/>
      <c r="D34" s="7" t="s">
        <v>47</v>
      </c>
      <c r="E34" s="30"/>
      <c r="F34" s="30"/>
      <c r="G34" s="117"/>
      <c r="H34" s="149"/>
      <c r="I34" s="31"/>
      <c r="J34" s="31"/>
      <c r="K34" s="31"/>
      <c r="L34" s="33"/>
      <c r="M34" s="34"/>
      <c r="N34" s="34"/>
      <c r="O34" s="34"/>
      <c r="P34" s="34"/>
      <c r="Q34" s="13"/>
      <c r="R34" s="3"/>
      <c r="S34" s="2"/>
    </row>
    <row r="35" spans="2:19" ht="13.5" thickBot="1" x14ac:dyDescent="0.25">
      <c r="B35" s="2"/>
      <c r="C35" s="3"/>
      <c r="D35" s="8" t="s">
        <v>48</v>
      </c>
      <c r="E35" s="30"/>
      <c r="F35" s="30"/>
      <c r="G35" s="150"/>
      <c r="H35" s="151"/>
      <c r="I35" s="31"/>
      <c r="J35" s="33"/>
      <c r="K35" s="33"/>
      <c r="L35" s="35"/>
      <c r="M35" s="36"/>
      <c r="N35" s="36"/>
      <c r="O35" s="36"/>
      <c r="P35" s="36"/>
      <c r="Q35" s="37"/>
      <c r="R35" s="3"/>
      <c r="S35" s="2"/>
    </row>
    <row r="36" spans="2:19" ht="13.5" thickTop="1" x14ac:dyDescent="0.2">
      <c r="B36" s="2"/>
      <c r="C36" s="3"/>
      <c r="D36" s="15"/>
      <c r="E36" s="38" t="str">
        <f>IF(MAX($E$24:$E$35)=0,IF(COUNT($E$24:$E$35)=12,0,""),MAX($E$24:$E$35))</f>
        <v/>
      </c>
      <c r="F36" s="38" t="str">
        <f>IF(SUM($F$24:$F$35)=0,IF(COUNT($F$24:$F$35)=12,0,""),SUM($F$24:$F$35))</f>
        <v/>
      </c>
      <c r="G36" s="113" t="str">
        <f>IF(SUM($G$24:$G$35)=0,IF(COUNT($G$24:$G$35)=12,0,""),SUM($G$24:$G$35))</f>
        <v/>
      </c>
      <c r="H36" s="114"/>
      <c r="I36" s="39" t="str">
        <f>IF(SUM($I$24:$I$35)=0,IF(COUNT($I$24:$I$35)=12,0,""),SUM($I$24:$I$35))</f>
        <v/>
      </c>
      <c r="J36" s="40" t="str">
        <f>IF(SUMPRODUCT($J$24:$J$35,$I$24:$I$35)=0,"",SUMPRODUCT($J$24:$J$35,$I$24:$I$35)/SUMIF($J$24:$J$35,"&gt;0",$I$24:$I$35))</f>
        <v/>
      </c>
      <c r="K36" s="40" t="str">
        <f>IF(SUMPRODUCT($K$24:$K$35,$I$24:$I$35)=0,"",SUMPRODUCT($K$24:$K$35,$I$24:$I$35)/SUMIF($K$24:$K$35,"&gt;0",$I$24:$I$35))</f>
        <v/>
      </c>
      <c r="L36" s="39" t="str">
        <f>IF(SUM($L$24:$L$35)=0,IF(COUNT($L$24:$L$35)=12,0,""),SUM($L$24:$L$35))</f>
        <v/>
      </c>
      <c r="M36" s="41" t="str">
        <f>IF(SUM($M$24:$M$35)=0,IF(COUNT($M$24:$M$35)=12,0,""),SUM($M$24:$M$35))</f>
        <v/>
      </c>
      <c r="N36" s="42" t="str">
        <f>IF(SUMPRODUCT($N$24:$N$35,$M$24:$M$35)=0,"",SUMPRODUCT($N$24:$N$35,$M$24:$M$35)/SUMIF($N$24:$N$35,"&gt;0",$M$24:$M$35))</f>
        <v/>
      </c>
      <c r="O36" s="42" t="str">
        <f>IF(SUMPRODUCT($O$24:$O$35,$M$24:$M$35)=0,"",SUMPRODUCT($O$24:$O$35,$M$24:$M$35)/SUMIF($O$24:$O$35,"&gt;0",$M$24:$M$35))</f>
        <v/>
      </c>
      <c r="P36" s="41" t="str">
        <f>IF(SUM($P$24:$P$35)=0,IF(COUNT($P$24:$P$35)=12,0,""),SUM($P$24:$P$35))</f>
        <v/>
      </c>
      <c r="Q36" s="43" t="str">
        <f>IF(MAX($Q$24:$Q$35)=0,"",MAX($Q$24:$Q$35))</f>
        <v/>
      </c>
      <c r="R36" s="3"/>
      <c r="S36" s="2"/>
    </row>
    <row r="37" spans="2:19" x14ac:dyDescent="0.2">
      <c r="B37" s="2"/>
      <c r="C37" s="3"/>
      <c r="D37" s="15"/>
      <c r="E37" s="44"/>
      <c r="F37" s="45"/>
      <c r="G37" s="45"/>
      <c r="H37" s="46"/>
      <c r="I37" s="45"/>
      <c r="J37" s="46"/>
      <c r="K37" s="46"/>
      <c r="L37" s="45"/>
      <c r="M37" s="3"/>
      <c r="N37" s="3"/>
      <c r="O37" s="3"/>
      <c r="P37" s="45"/>
      <c r="Q37" s="45"/>
      <c r="R37" s="3"/>
      <c r="S37" s="2"/>
    </row>
    <row r="38" spans="2:19" x14ac:dyDescent="0.2">
      <c r="B38" s="2"/>
      <c r="C38" s="3"/>
      <c r="D38" s="64" t="s">
        <v>124</v>
      </c>
      <c r="E38" s="48"/>
      <c r="F38" s="3"/>
      <c r="G38" s="115" t="s">
        <v>49</v>
      </c>
      <c r="H38" s="116"/>
      <c r="I38" s="117" t="s">
        <v>10</v>
      </c>
      <c r="J38" s="118"/>
      <c r="K38" s="64" t="s">
        <v>110</v>
      </c>
      <c r="L38" s="119"/>
      <c r="M38" s="120"/>
      <c r="N38" s="120"/>
      <c r="O38" s="120"/>
      <c r="P38" s="120"/>
      <c r="Q38" s="121"/>
      <c r="R38" s="3"/>
      <c r="S38" s="2"/>
    </row>
    <row r="39" spans="2:19" x14ac:dyDescent="0.2">
      <c r="B39" s="2"/>
      <c r="C39" s="3"/>
      <c r="D39" s="3"/>
      <c r="E39" s="3"/>
      <c r="F39" s="3"/>
      <c r="G39" s="3"/>
      <c r="H39" s="49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</row>
    <row r="40" spans="2:19" ht="6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2" spans="2:19" s="50" customFormat="1" ht="11.25" x14ac:dyDescent="0.2">
      <c r="D42" s="107" t="s">
        <v>147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</sheetData>
  <sheetProtection algorithmName="SHA-512" hashValue="7XHTHmto2qefTDrWfFZ3Lbi4du8JHXAOxxnFpgqVTIgLYZ5OK0LxX40JdW+TbAB8S4K0vE69p5ewkYXeNujv5Q==" saltValue="T56K7+92GJ+Iw/awv0iuiw==" spinCount="100000" sheet="1" objects="1" scenarios="1"/>
  <protectedRanges>
    <protectedRange sqref="L38:Q38 I8:L9 J13:Q17 E38 I38:J38 E8:F8 E24:Q35" name="Invulvelden"/>
  </protectedRanges>
  <mergeCells count="33">
    <mergeCell ref="D4:Q5"/>
    <mergeCell ref="D7:F7"/>
    <mergeCell ref="E8:F8"/>
    <mergeCell ref="I8:L8"/>
    <mergeCell ref="M8:Q8"/>
    <mergeCell ref="I9:L9"/>
    <mergeCell ref="M9:Q9"/>
    <mergeCell ref="I7:Q7"/>
    <mergeCell ref="I19:L19"/>
    <mergeCell ref="M19:P19"/>
    <mergeCell ref="G20:H20"/>
    <mergeCell ref="I11:Q11"/>
    <mergeCell ref="I12:Q17"/>
    <mergeCell ref="G32:H32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L38:Q38"/>
    <mergeCell ref="D42:Q42"/>
    <mergeCell ref="G33:H33"/>
    <mergeCell ref="G34:H34"/>
    <mergeCell ref="G35:H35"/>
    <mergeCell ref="G36:H36"/>
    <mergeCell ref="G38:H38"/>
    <mergeCell ref="I38:J38"/>
  </mergeCells>
  <conditionalFormatting sqref="G8:G18">
    <cfRule type="cellIs" dxfId="19" priority="1" operator="equal">
      <formula>"ü"</formula>
    </cfRule>
    <cfRule type="cellIs" dxfId="18" priority="2" operator="equal">
      <formula>"û"</formula>
    </cfRule>
  </conditionalFormatting>
  <dataValidations count="3">
    <dataValidation type="decimal" operator="greaterThanOrEqual" allowBlank="1" showInputMessage="1" showErrorMessage="1" sqref="E38 L24:M35 P24:P35 I24:I35 E24:G35" xr:uid="{59786E58-708C-454E-87E1-9B0CE2120B25}">
      <formula1>0</formula1>
    </dataValidation>
    <dataValidation type="decimal" allowBlank="1" showInputMessage="1" showErrorMessage="1" sqref="J24:K35 N24:O35 Q24:Q35" xr:uid="{3C9E4C28-85A3-44D2-BF5A-9CC43E81402D}">
      <formula1>3</formula1>
      <formula2>100</formula2>
    </dataValidation>
    <dataValidation type="list" allowBlank="1" showInputMessage="1" showErrorMessage="1" sqref="I38:J38" xr:uid="{D45BDE98-DE73-4A90-B021-20723BA00D8F}">
      <mc:AlternateContent xmlns:x12ac="http://schemas.microsoft.com/office/spreadsheetml/2011/1/ac" xmlns:mc="http://schemas.openxmlformats.org/markup-compatibility/2006">
        <mc:Choice Requires="x12ac">
          <x12ac:list>&lt;keuze&gt;,Riool,Oppervlaktewater,Bron,Afvoer per as,"Anders, namelijk..."</x12ac:list>
        </mc:Choice>
        <mc:Fallback>
          <formula1>"&lt;keuze&gt;,Riool,Oppervlaktewater,Bron,Afvoer per as,Anders, namelijk..."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tatusJaar">
              <controlPr defaultSize="0" autoFill="0" autoLine="0" autoPict="0">
                <anchor moveWithCells="1">
                  <from>
                    <xdr:col>7</xdr:col>
                    <xdr:colOff>923925</xdr:colOff>
                    <xdr:row>7</xdr:row>
                    <xdr:rowOff>0</xdr:rowOff>
                  </from>
                  <to>
                    <xdr:col>12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StatusNu">
              <controlPr defaultSize="0" autoFill="0" autoLine="0" autoPict="0">
                <anchor moveWithCells="1">
                  <from>
                    <xdr:col>7</xdr:col>
                    <xdr:colOff>923925</xdr:colOff>
                    <xdr:row>8</xdr:row>
                    <xdr:rowOff>9525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6E68C-6032-4886-9852-6281B791FD85}">
  <dimension ref="B1:S42"/>
  <sheetViews>
    <sheetView zoomScaleNormal="100" workbookViewId="0"/>
  </sheetViews>
  <sheetFormatPr defaultColWidth="8.85546875" defaultRowHeight="12.75" x14ac:dyDescent="0.2"/>
  <cols>
    <col min="1" max="2" width="1.140625" style="1" customWidth="1"/>
    <col min="3" max="3" width="2.5703125" style="1" customWidth="1"/>
    <col min="4" max="6" width="16.7109375" style="1" customWidth="1"/>
    <col min="7" max="7" width="2.7109375" style="1" customWidth="1"/>
    <col min="8" max="8" width="13.85546875" style="1" customWidth="1"/>
    <col min="9" max="17" width="16.7109375" style="1" customWidth="1"/>
    <col min="18" max="18" width="2.5703125" style="1" customWidth="1"/>
    <col min="19" max="20" width="1.140625" style="1" customWidth="1"/>
    <col min="21" max="16384" width="8.85546875" style="1"/>
  </cols>
  <sheetData>
    <row r="1" spans="2:19" ht="6" customHeight="1" x14ac:dyDescent="0.2"/>
    <row r="2" spans="2:19" ht="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2:19" s="50" customFormat="1" ht="11.25" x14ac:dyDescent="0.2">
      <c r="B4" s="62"/>
      <c r="C4" s="11"/>
      <c r="D4" s="84" t="s">
        <v>149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11"/>
      <c r="S4" s="62"/>
    </row>
    <row r="5" spans="2:19" s="50" customFormat="1" ht="11.25" x14ac:dyDescent="0.2">
      <c r="B5" s="62"/>
      <c r="C5" s="1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11"/>
      <c r="S5" s="62"/>
    </row>
    <row r="6" spans="2:19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</row>
    <row r="7" spans="2:19" ht="12.75" customHeight="1" x14ac:dyDescent="0.2">
      <c r="B7" s="2"/>
      <c r="C7" s="3"/>
      <c r="D7" s="91" t="s">
        <v>0</v>
      </c>
      <c r="E7" s="92"/>
      <c r="F7" s="93"/>
      <c r="G7" s="4"/>
      <c r="H7" s="3"/>
      <c r="I7" s="79" t="s">
        <v>122</v>
      </c>
      <c r="J7" s="80"/>
      <c r="K7" s="80"/>
      <c r="L7" s="80"/>
      <c r="M7" s="80"/>
      <c r="N7" s="80"/>
      <c r="O7" s="80"/>
      <c r="P7" s="80"/>
      <c r="Q7" s="81"/>
      <c r="R7" s="3"/>
      <c r="S7" s="2"/>
    </row>
    <row r="8" spans="2:19" x14ac:dyDescent="0.2">
      <c r="B8" s="2"/>
      <c r="C8" s="3"/>
      <c r="D8" s="65" t="s">
        <v>145</v>
      </c>
      <c r="E8" s="75"/>
      <c r="F8" s="75"/>
      <c r="G8" s="6" t="str">
        <f>IF(E8="","û","ü")</f>
        <v>û</v>
      </c>
      <c r="H8" s="3"/>
      <c r="I8" s="76"/>
      <c r="J8" s="77"/>
      <c r="K8" s="77"/>
      <c r="L8" s="77"/>
      <c r="M8" s="82" t="str">
        <f>IFERROR(IF(I8,"Benoem de reden in het veld Opmerkingen. Verder hoeft u uitsluitend de Basisgegevens in te vullen.",""),"")</f>
        <v/>
      </c>
      <c r="N8" s="82"/>
      <c r="O8" s="82"/>
      <c r="P8" s="82"/>
      <c r="Q8" s="83"/>
      <c r="R8" s="3"/>
      <c r="S8" s="2"/>
    </row>
    <row r="9" spans="2:19" x14ac:dyDescent="0.2">
      <c r="B9" s="2"/>
      <c r="C9" s="3"/>
      <c r="D9" s="9"/>
      <c r="E9" s="10"/>
      <c r="F9" s="3"/>
      <c r="G9" s="11"/>
      <c r="H9" s="3"/>
      <c r="I9" s="76"/>
      <c r="J9" s="77"/>
      <c r="K9" s="77"/>
      <c r="L9" s="77"/>
      <c r="M9" s="82" t="str">
        <f>IFERROR(IF(I9,"Benoem de reden in het veld Opmerkingen.",""),"")</f>
        <v/>
      </c>
      <c r="N9" s="82"/>
      <c r="O9" s="82"/>
      <c r="P9" s="82"/>
      <c r="Q9" s="83"/>
      <c r="R9" s="3"/>
      <c r="S9" s="2"/>
    </row>
    <row r="10" spans="2:19" ht="12.75" customHeight="1" x14ac:dyDescent="0.2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</row>
    <row r="11" spans="2:19" ht="12.75" customHeight="1" x14ac:dyDescent="0.2">
      <c r="B11" s="2"/>
      <c r="C11" s="3"/>
      <c r="D11" s="3"/>
      <c r="E11" s="3"/>
      <c r="F11" s="3"/>
      <c r="G11" s="3"/>
      <c r="H11" s="3"/>
      <c r="I11" s="79" t="s">
        <v>146</v>
      </c>
      <c r="J11" s="80"/>
      <c r="K11" s="80"/>
      <c r="L11" s="80"/>
      <c r="M11" s="80"/>
      <c r="N11" s="80"/>
      <c r="O11" s="80"/>
      <c r="P11" s="80"/>
      <c r="Q11" s="81"/>
      <c r="R11" s="3"/>
      <c r="S11" s="2"/>
    </row>
    <row r="12" spans="2:19" x14ac:dyDescent="0.2">
      <c r="B12" s="2"/>
      <c r="C12" s="3"/>
      <c r="D12" s="3"/>
      <c r="E12" s="3"/>
      <c r="F12" s="3"/>
      <c r="G12" s="3"/>
      <c r="H12" s="3"/>
      <c r="I12" s="137"/>
      <c r="J12" s="138"/>
      <c r="K12" s="138"/>
      <c r="L12" s="138"/>
      <c r="M12" s="138"/>
      <c r="N12" s="138"/>
      <c r="O12" s="138"/>
      <c r="P12" s="138"/>
      <c r="Q12" s="139"/>
      <c r="R12" s="3"/>
      <c r="S12" s="2"/>
    </row>
    <row r="13" spans="2:19" x14ac:dyDescent="0.2">
      <c r="B13" s="2"/>
      <c r="C13" s="3"/>
      <c r="D13" s="3"/>
      <c r="E13" s="3"/>
      <c r="F13" s="3"/>
      <c r="G13" s="3"/>
      <c r="H13" s="3"/>
      <c r="I13" s="140"/>
      <c r="J13" s="141"/>
      <c r="K13" s="141"/>
      <c r="L13" s="141"/>
      <c r="M13" s="141"/>
      <c r="N13" s="141"/>
      <c r="O13" s="141"/>
      <c r="P13" s="141"/>
      <c r="Q13" s="142"/>
      <c r="R13" s="3"/>
      <c r="S13" s="2"/>
    </row>
    <row r="14" spans="2:19" ht="12.75" customHeight="1" x14ac:dyDescent="0.2">
      <c r="B14" s="2"/>
      <c r="C14" s="3"/>
      <c r="D14" s="3"/>
      <c r="E14" s="3"/>
      <c r="F14" s="3"/>
      <c r="G14" s="3"/>
      <c r="H14" s="3"/>
      <c r="I14" s="140"/>
      <c r="J14" s="141"/>
      <c r="K14" s="141"/>
      <c r="L14" s="141"/>
      <c r="M14" s="141"/>
      <c r="N14" s="141"/>
      <c r="O14" s="141"/>
      <c r="P14" s="141"/>
      <c r="Q14" s="142"/>
      <c r="R14" s="3"/>
      <c r="S14" s="2"/>
    </row>
    <row r="15" spans="2:19" ht="12.75" customHeight="1" x14ac:dyDescent="0.2">
      <c r="B15" s="2"/>
      <c r="C15" s="3"/>
      <c r="D15" s="3"/>
      <c r="E15" s="3"/>
      <c r="F15" s="3"/>
      <c r="G15" s="3"/>
      <c r="H15" s="3"/>
      <c r="I15" s="140"/>
      <c r="J15" s="141"/>
      <c r="K15" s="141"/>
      <c r="L15" s="141"/>
      <c r="M15" s="141"/>
      <c r="N15" s="141"/>
      <c r="O15" s="141"/>
      <c r="P15" s="141"/>
      <c r="Q15" s="142"/>
      <c r="R15" s="3"/>
      <c r="S15" s="2"/>
    </row>
    <row r="16" spans="2:19" ht="12.75" customHeight="1" x14ac:dyDescent="0.2">
      <c r="B16" s="2"/>
      <c r="C16" s="3"/>
      <c r="D16" s="3"/>
      <c r="E16" s="3"/>
      <c r="F16" s="3"/>
      <c r="G16" s="3"/>
      <c r="H16" s="3"/>
      <c r="I16" s="140"/>
      <c r="J16" s="141"/>
      <c r="K16" s="141"/>
      <c r="L16" s="141"/>
      <c r="M16" s="141"/>
      <c r="N16" s="141"/>
      <c r="O16" s="141"/>
      <c r="P16" s="141"/>
      <c r="Q16" s="142"/>
      <c r="R16" s="3"/>
      <c r="S16" s="2"/>
    </row>
    <row r="17" spans="2:19" x14ac:dyDescent="0.2">
      <c r="B17" s="2"/>
      <c r="C17" s="3"/>
      <c r="D17" s="3"/>
      <c r="E17" s="3"/>
      <c r="F17" s="3"/>
      <c r="G17" s="3"/>
      <c r="H17" s="3"/>
      <c r="I17" s="143"/>
      <c r="J17" s="144"/>
      <c r="K17" s="144"/>
      <c r="L17" s="144"/>
      <c r="M17" s="144"/>
      <c r="N17" s="144"/>
      <c r="O17" s="144"/>
      <c r="P17" s="144"/>
      <c r="Q17" s="145"/>
      <c r="R17" s="3"/>
      <c r="S17" s="2"/>
    </row>
    <row r="18" spans="2:19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2:19" x14ac:dyDescent="0.2">
      <c r="B19" s="2"/>
      <c r="C19" s="3"/>
      <c r="D19" s="3"/>
      <c r="E19" s="15"/>
      <c r="F19" s="15"/>
      <c r="G19" s="15"/>
      <c r="H19" s="15"/>
      <c r="I19" s="129" t="s">
        <v>14</v>
      </c>
      <c r="J19" s="130"/>
      <c r="K19" s="130"/>
      <c r="L19" s="131"/>
      <c r="M19" s="132" t="s">
        <v>15</v>
      </c>
      <c r="N19" s="133"/>
      <c r="O19" s="133"/>
      <c r="P19" s="134"/>
      <c r="Q19" s="16"/>
      <c r="R19" s="3"/>
      <c r="S19" s="2"/>
    </row>
    <row r="20" spans="2:19" x14ac:dyDescent="0.2">
      <c r="B20" s="2"/>
      <c r="C20" s="3"/>
      <c r="D20" s="15"/>
      <c r="E20" s="17" t="s">
        <v>139</v>
      </c>
      <c r="F20" s="18" t="s">
        <v>16</v>
      </c>
      <c r="G20" s="135" t="s">
        <v>17</v>
      </c>
      <c r="H20" s="136"/>
      <c r="I20" s="19" t="s">
        <v>18</v>
      </c>
      <c r="J20" s="19" t="s">
        <v>19</v>
      </c>
      <c r="K20" s="19" t="s">
        <v>19</v>
      </c>
      <c r="L20" s="19" t="s">
        <v>20</v>
      </c>
      <c r="M20" s="20" t="s">
        <v>18</v>
      </c>
      <c r="N20" s="20" t="s">
        <v>19</v>
      </c>
      <c r="O20" s="20" t="s">
        <v>19</v>
      </c>
      <c r="P20" s="20" t="s">
        <v>20</v>
      </c>
      <c r="Q20" s="17" t="s">
        <v>21</v>
      </c>
      <c r="R20" s="9"/>
      <c r="S20" s="2"/>
    </row>
    <row r="21" spans="2:19" x14ac:dyDescent="0.2">
      <c r="B21" s="2"/>
      <c r="C21" s="3"/>
      <c r="D21" s="15"/>
      <c r="E21" s="21" t="s">
        <v>26</v>
      </c>
      <c r="F21" s="22" t="s">
        <v>22</v>
      </c>
      <c r="G21" s="127" t="s">
        <v>23</v>
      </c>
      <c r="H21" s="128"/>
      <c r="I21" s="23" t="s">
        <v>22</v>
      </c>
      <c r="J21" s="23" t="s">
        <v>24</v>
      </c>
      <c r="K21" s="23" t="s">
        <v>25</v>
      </c>
      <c r="L21" s="23" t="s">
        <v>121</v>
      </c>
      <c r="M21" s="24" t="s">
        <v>22</v>
      </c>
      <c r="N21" s="24" t="s">
        <v>24</v>
      </c>
      <c r="O21" s="24" t="s">
        <v>25</v>
      </c>
      <c r="P21" s="24" t="s">
        <v>121</v>
      </c>
      <c r="Q21" s="21" t="s">
        <v>25</v>
      </c>
      <c r="R21" s="9"/>
      <c r="S21" s="2"/>
    </row>
    <row r="22" spans="2:19" x14ac:dyDescent="0.2">
      <c r="B22" s="2"/>
      <c r="C22" s="3"/>
      <c r="D22" s="15"/>
      <c r="E22" s="21"/>
      <c r="F22" s="22"/>
      <c r="G22" s="127" t="s">
        <v>27</v>
      </c>
      <c r="H22" s="128"/>
      <c r="I22" s="23"/>
      <c r="J22" s="23" t="s">
        <v>28</v>
      </c>
      <c r="K22" s="23" t="s">
        <v>28</v>
      </c>
      <c r="L22" s="23" t="s">
        <v>29</v>
      </c>
      <c r="M22" s="24"/>
      <c r="N22" s="24" t="s">
        <v>28</v>
      </c>
      <c r="O22" s="24" t="s">
        <v>28</v>
      </c>
      <c r="P22" s="24" t="s">
        <v>30</v>
      </c>
      <c r="Q22" s="21" t="s">
        <v>28</v>
      </c>
      <c r="R22" s="9"/>
      <c r="S22" s="2"/>
    </row>
    <row r="23" spans="2:19" x14ac:dyDescent="0.2">
      <c r="B23" s="2"/>
      <c r="C23" s="3"/>
      <c r="D23" s="15"/>
      <c r="E23" s="25" t="s">
        <v>31</v>
      </c>
      <c r="F23" s="25" t="s">
        <v>32</v>
      </c>
      <c r="G23" s="125" t="s">
        <v>33</v>
      </c>
      <c r="H23" s="126"/>
      <c r="I23" s="26" t="s">
        <v>32</v>
      </c>
      <c r="J23" s="26" t="s">
        <v>34</v>
      </c>
      <c r="K23" s="26" t="s">
        <v>34</v>
      </c>
      <c r="L23" s="26" t="s">
        <v>35</v>
      </c>
      <c r="M23" s="27" t="s">
        <v>32</v>
      </c>
      <c r="N23" s="27" t="s">
        <v>36</v>
      </c>
      <c r="O23" s="27" t="s">
        <v>36</v>
      </c>
      <c r="P23" s="27" t="s">
        <v>35</v>
      </c>
      <c r="Q23" s="28" t="s">
        <v>36</v>
      </c>
      <c r="R23" s="3"/>
      <c r="S23" s="2"/>
    </row>
    <row r="24" spans="2:19" x14ac:dyDescent="0.2">
      <c r="B24" s="2"/>
      <c r="C24" s="3"/>
      <c r="D24" s="29" t="s">
        <v>37</v>
      </c>
      <c r="E24" s="30"/>
      <c r="F24" s="30"/>
      <c r="G24" s="117"/>
      <c r="H24" s="149"/>
      <c r="I24" s="31"/>
      <c r="J24" s="31"/>
      <c r="K24" s="31"/>
      <c r="L24" s="31"/>
      <c r="M24" s="32"/>
      <c r="N24" s="32"/>
      <c r="O24" s="32"/>
      <c r="P24" s="32"/>
      <c r="Q24" s="13"/>
      <c r="R24" s="3"/>
      <c r="S24" s="2"/>
    </row>
    <row r="25" spans="2:19" x14ac:dyDescent="0.2">
      <c r="B25" s="2"/>
      <c r="C25" s="3"/>
      <c r="D25" s="7" t="s">
        <v>38</v>
      </c>
      <c r="E25" s="30"/>
      <c r="F25" s="30"/>
      <c r="G25" s="117"/>
      <c r="H25" s="149"/>
      <c r="I25" s="31"/>
      <c r="J25" s="33"/>
      <c r="K25" s="33"/>
      <c r="L25" s="33"/>
      <c r="M25" s="34"/>
      <c r="N25" s="34"/>
      <c r="O25" s="34"/>
      <c r="P25" s="34"/>
      <c r="Q25" s="13"/>
      <c r="R25" s="3"/>
      <c r="S25" s="2"/>
    </row>
    <row r="26" spans="2:19" x14ac:dyDescent="0.2">
      <c r="B26" s="2"/>
      <c r="C26" s="3"/>
      <c r="D26" s="7" t="s">
        <v>39</v>
      </c>
      <c r="E26" s="30"/>
      <c r="F26" s="30"/>
      <c r="G26" s="117"/>
      <c r="H26" s="149"/>
      <c r="I26" s="31"/>
      <c r="J26" s="31"/>
      <c r="K26" s="31"/>
      <c r="L26" s="33"/>
      <c r="M26" s="34"/>
      <c r="N26" s="34"/>
      <c r="O26" s="34"/>
      <c r="P26" s="34"/>
      <c r="Q26" s="13"/>
      <c r="R26" s="3"/>
      <c r="S26" s="2"/>
    </row>
    <row r="27" spans="2:19" x14ac:dyDescent="0.2">
      <c r="B27" s="2"/>
      <c r="C27" s="3"/>
      <c r="D27" s="7" t="s">
        <v>40</v>
      </c>
      <c r="E27" s="30"/>
      <c r="F27" s="30"/>
      <c r="G27" s="117"/>
      <c r="H27" s="149"/>
      <c r="I27" s="31"/>
      <c r="J27" s="33"/>
      <c r="K27" s="33"/>
      <c r="L27" s="33"/>
      <c r="M27" s="34"/>
      <c r="N27" s="34"/>
      <c r="O27" s="34"/>
      <c r="P27" s="34"/>
      <c r="Q27" s="13"/>
      <c r="R27" s="3"/>
      <c r="S27" s="2"/>
    </row>
    <row r="28" spans="2:19" x14ac:dyDescent="0.2">
      <c r="B28" s="2"/>
      <c r="C28" s="3"/>
      <c r="D28" s="7" t="s">
        <v>41</v>
      </c>
      <c r="E28" s="30"/>
      <c r="F28" s="30"/>
      <c r="G28" s="117"/>
      <c r="H28" s="149"/>
      <c r="I28" s="31"/>
      <c r="J28" s="31"/>
      <c r="K28" s="31"/>
      <c r="L28" s="33"/>
      <c r="M28" s="34"/>
      <c r="N28" s="34"/>
      <c r="O28" s="34"/>
      <c r="P28" s="34"/>
      <c r="Q28" s="13"/>
      <c r="R28" s="3"/>
      <c r="S28" s="2"/>
    </row>
    <row r="29" spans="2:19" x14ac:dyDescent="0.2">
      <c r="B29" s="2"/>
      <c r="C29" s="3"/>
      <c r="D29" s="7" t="s">
        <v>42</v>
      </c>
      <c r="E29" s="30"/>
      <c r="F29" s="30"/>
      <c r="G29" s="117"/>
      <c r="H29" s="149"/>
      <c r="I29" s="31"/>
      <c r="J29" s="33"/>
      <c r="K29" s="33"/>
      <c r="L29" s="33"/>
      <c r="M29" s="34"/>
      <c r="N29" s="34"/>
      <c r="O29" s="34"/>
      <c r="P29" s="34"/>
      <c r="Q29" s="13"/>
      <c r="R29" s="3"/>
      <c r="S29" s="2"/>
    </row>
    <row r="30" spans="2:19" x14ac:dyDescent="0.2">
      <c r="B30" s="2"/>
      <c r="C30" s="3"/>
      <c r="D30" s="7" t="s">
        <v>43</v>
      </c>
      <c r="E30" s="30"/>
      <c r="F30" s="30"/>
      <c r="G30" s="117"/>
      <c r="H30" s="149"/>
      <c r="I30" s="31"/>
      <c r="J30" s="31"/>
      <c r="K30" s="31"/>
      <c r="L30" s="33"/>
      <c r="M30" s="34"/>
      <c r="N30" s="34"/>
      <c r="O30" s="34"/>
      <c r="P30" s="34"/>
      <c r="Q30" s="13"/>
      <c r="R30" s="3"/>
      <c r="S30" s="2"/>
    </row>
    <row r="31" spans="2:19" x14ac:dyDescent="0.2">
      <c r="B31" s="2"/>
      <c r="C31" s="3"/>
      <c r="D31" s="7" t="s">
        <v>44</v>
      </c>
      <c r="E31" s="30"/>
      <c r="F31" s="30"/>
      <c r="G31" s="117"/>
      <c r="H31" s="149"/>
      <c r="I31" s="31"/>
      <c r="J31" s="33"/>
      <c r="K31" s="33"/>
      <c r="L31" s="33"/>
      <c r="M31" s="34"/>
      <c r="N31" s="34"/>
      <c r="O31" s="34"/>
      <c r="P31" s="34"/>
      <c r="Q31" s="13"/>
      <c r="R31" s="3"/>
      <c r="S31" s="2"/>
    </row>
    <row r="32" spans="2:19" x14ac:dyDescent="0.2">
      <c r="B32" s="2"/>
      <c r="C32" s="3"/>
      <c r="D32" s="7" t="s">
        <v>45</v>
      </c>
      <c r="E32" s="30"/>
      <c r="F32" s="30"/>
      <c r="G32" s="117"/>
      <c r="H32" s="149"/>
      <c r="I32" s="31"/>
      <c r="J32" s="31"/>
      <c r="K32" s="31"/>
      <c r="L32" s="33"/>
      <c r="M32" s="34"/>
      <c r="N32" s="34"/>
      <c r="O32" s="34"/>
      <c r="P32" s="34"/>
      <c r="Q32" s="13"/>
      <c r="R32" s="3"/>
      <c r="S32" s="2"/>
    </row>
    <row r="33" spans="2:19" x14ac:dyDescent="0.2">
      <c r="B33" s="2"/>
      <c r="C33" s="3"/>
      <c r="D33" s="7" t="s">
        <v>46</v>
      </c>
      <c r="E33" s="30"/>
      <c r="F33" s="30"/>
      <c r="G33" s="117"/>
      <c r="H33" s="149"/>
      <c r="I33" s="31"/>
      <c r="J33" s="33"/>
      <c r="K33" s="33"/>
      <c r="L33" s="33"/>
      <c r="M33" s="34"/>
      <c r="N33" s="34"/>
      <c r="O33" s="34"/>
      <c r="P33" s="34"/>
      <c r="Q33" s="13"/>
      <c r="R33" s="3"/>
      <c r="S33" s="2"/>
    </row>
    <row r="34" spans="2:19" x14ac:dyDescent="0.2">
      <c r="B34" s="2"/>
      <c r="C34" s="3"/>
      <c r="D34" s="7" t="s">
        <v>47</v>
      </c>
      <c r="E34" s="30"/>
      <c r="F34" s="30"/>
      <c r="G34" s="117"/>
      <c r="H34" s="149"/>
      <c r="I34" s="31"/>
      <c r="J34" s="31"/>
      <c r="K34" s="31"/>
      <c r="L34" s="33"/>
      <c r="M34" s="34"/>
      <c r="N34" s="34"/>
      <c r="O34" s="34"/>
      <c r="P34" s="34"/>
      <c r="Q34" s="13"/>
      <c r="R34" s="3"/>
      <c r="S34" s="2"/>
    </row>
    <row r="35" spans="2:19" ht="13.5" thickBot="1" x14ac:dyDescent="0.25">
      <c r="B35" s="2"/>
      <c r="C35" s="3"/>
      <c r="D35" s="8" t="s">
        <v>48</v>
      </c>
      <c r="E35" s="30"/>
      <c r="F35" s="30"/>
      <c r="G35" s="150"/>
      <c r="H35" s="151"/>
      <c r="I35" s="31"/>
      <c r="J35" s="33"/>
      <c r="K35" s="33"/>
      <c r="L35" s="35"/>
      <c r="M35" s="36"/>
      <c r="N35" s="36"/>
      <c r="O35" s="36"/>
      <c r="P35" s="36"/>
      <c r="Q35" s="37"/>
      <c r="R35" s="3"/>
      <c r="S35" s="2"/>
    </row>
    <row r="36" spans="2:19" ht="13.5" thickTop="1" x14ac:dyDescent="0.2">
      <c r="B36" s="2"/>
      <c r="C36" s="3"/>
      <c r="D36" s="15"/>
      <c r="E36" s="38" t="str">
        <f>IF(MAX($E$24:$E$35)=0,IF(COUNT($E$24:$E$35)=12,0,""),MAX($E$24:$E$35))</f>
        <v/>
      </c>
      <c r="F36" s="38" t="str">
        <f>IF(SUM($F$24:$F$35)=0,IF(COUNT($F$24:$F$35)=12,0,""),SUM($F$24:$F$35))</f>
        <v/>
      </c>
      <c r="G36" s="113" t="str">
        <f>IF(SUM($G$24:$G$35)=0,IF(COUNT($G$24:$G$35)=12,0,""),SUM($G$24:$G$35))</f>
        <v/>
      </c>
      <c r="H36" s="114"/>
      <c r="I36" s="39" t="str">
        <f>IF(SUM($I$24:$I$35)=0,IF(COUNT($I$24:$I$35)=12,0,""),SUM($I$24:$I$35))</f>
        <v/>
      </c>
      <c r="J36" s="40" t="str">
        <f>IF(SUMPRODUCT($J$24:$J$35,$I$24:$I$35)=0,"",SUMPRODUCT($J$24:$J$35,$I$24:$I$35)/SUMIF($J$24:$J$35,"&gt;0",$I$24:$I$35))</f>
        <v/>
      </c>
      <c r="K36" s="40" t="str">
        <f>IF(SUMPRODUCT($K$24:$K$35,$I$24:$I$35)=0,"",SUMPRODUCT($K$24:$K$35,$I$24:$I$35)/SUMIF($K$24:$K$35,"&gt;0",$I$24:$I$35))</f>
        <v/>
      </c>
      <c r="L36" s="39" t="str">
        <f>IF(SUM($L$24:$L$35)=0,IF(COUNT($L$24:$L$35)=12,0,""),SUM($L$24:$L$35))</f>
        <v/>
      </c>
      <c r="M36" s="41" t="str">
        <f>IF(SUM($M$24:$M$35)=0,IF(COUNT($M$24:$M$35)=12,0,""),SUM($M$24:$M$35))</f>
        <v/>
      </c>
      <c r="N36" s="42" t="str">
        <f>IF(SUMPRODUCT($N$24:$N$35,$M$24:$M$35)=0,"",SUMPRODUCT($N$24:$N$35,$M$24:$M$35)/SUMIF($N$24:$N$35,"&gt;0",$M$24:$M$35))</f>
        <v/>
      </c>
      <c r="O36" s="42" t="str">
        <f>IF(SUMPRODUCT($O$24:$O$35,$M$24:$M$35)=0,"",SUMPRODUCT($O$24:$O$35,$M$24:$M$35)/SUMIF($O$24:$O$35,"&gt;0",$M$24:$M$35))</f>
        <v/>
      </c>
      <c r="P36" s="41" t="str">
        <f>IF(SUM($P$24:$P$35)=0,IF(COUNT($P$24:$P$35)=12,0,""),SUM($P$24:$P$35))</f>
        <v/>
      </c>
      <c r="Q36" s="43" t="str">
        <f>IF(MAX($Q$24:$Q$35)=0,"",MAX($Q$24:$Q$35))</f>
        <v/>
      </c>
      <c r="R36" s="3"/>
      <c r="S36" s="2"/>
    </row>
    <row r="37" spans="2:19" x14ac:dyDescent="0.2">
      <c r="B37" s="2"/>
      <c r="C37" s="3"/>
      <c r="D37" s="15"/>
      <c r="E37" s="44"/>
      <c r="F37" s="45"/>
      <c r="G37" s="45"/>
      <c r="H37" s="46"/>
      <c r="I37" s="45"/>
      <c r="J37" s="46"/>
      <c r="K37" s="46"/>
      <c r="L37" s="45"/>
      <c r="M37" s="3"/>
      <c r="N37" s="3"/>
      <c r="O37" s="3"/>
      <c r="P37" s="45"/>
      <c r="Q37" s="45"/>
      <c r="R37" s="3"/>
      <c r="S37" s="2"/>
    </row>
    <row r="38" spans="2:19" x14ac:dyDescent="0.2">
      <c r="B38" s="2"/>
      <c r="C38" s="3"/>
      <c r="D38" s="64" t="s">
        <v>124</v>
      </c>
      <c r="E38" s="48"/>
      <c r="F38" s="3"/>
      <c r="G38" s="115" t="s">
        <v>49</v>
      </c>
      <c r="H38" s="116"/>
      <c r="I38" s="117" t="s">
        <v>10</v>
      </c>
      <c r="J38" s="118"/>
      <c r="K38" s="64" t="s">
        <v>110</v>
      </c>
      <c r="L38" s="119"/>
      <c r="M38" s="120"/>
      <c r="N38" s="120"/>
      <c r="O38" s="120"/>
      <c r="P38" s="120"/>
      <c r="Q38" s="121"/>
      <c r="R38" s="3"/>
      <c r="S38" s="2"/>
    </row>
    <row r="39" spans="2:19" x14ac:dyDescent="0.2">
      <c r="B39" s="2"/>
      <c r="C39" s="3"/>
      <c r="D39" s="3"/>
      <c r="E39" s="3"/>
      <c r="F39" s="3"/>
      <c r="G39" s="3"/>
      <c r="H39" s="49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</row>
    <row r="40" spans="2:19" ht="6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2" spans="2:19" s="50" customFormat="1" ht="11.25" x14ac:dyDescent="0.2">
      <c r="D42" s="107" t="s">
        <v>152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</sheetData>
  <sheetProtection algorithmName="SHA-512" hashValue="EcznzD9l2lipxWlYNZtg60tALPiHZx+nyo6vY+WzxQFvVTmlhBxjebcpQuvG1rlm6XeESZ9EPMXrOaRFfYmaGQ==" saltValue="XvsQOA4Nnu64bCwT6AZCOw==" spinCount="100000" sheet="1" objects="1" scenarios="1"/>
  <protectedRanges>
    <protectedRange sqref="I8:L9 E24:E35 E38 I38:J38 E8:F8 G24:Q35" name="Invulvelden"/>
    <protectedRange sqref="F24:F35" name="Invulvelden_1"/>
    <protectedRange sqref="L38:Q38" name="Invulvelden_2"/>
    <protectedRange sqref="J13:Q17" name="Invulvelden_3"/>
  </protectedRanges>
  <mergeCells count="33">
    <mergeCell ref="D4:Q5"/>
    <mergeCell ref="D7:F7"/>
    <mergeCell ref="I7:Q7"/>
    <mergeCell ref="E8:F8"/>
    <mergeCell ref="I8:L8"/>
    <mergeCell ref="M8:Q8"/>
    <mergeCell ref="I9:L9"/>
    <mergeCell ref="M9:Q9"/>
    <mergeCell ref="I11:Q11"/>
    <mergeCell ref="I12:Q17"/>
    <mergeCell ref="I19:L19"/>
    <mergeCell ref="M19:P19"/>
    <mergeCell ref="G31:H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I38:J38"/>
    <mergeCell ref="L38:Q38"/>
    <mergeCell ref="D42:Q42"/>
    <mergeCell ref="G32:H32"/>
    <mergeCell ref="G33:H33"/>
    <mergeCell ref="G34:H34"/>
    <mergeCell ref="G35:H35"/>
    <mergeCell ref="G36:H36"/>
    <mergeCell ref="G38:H38"/>
  </mergeCells>
  <conditionalFormatting sqref="G8:G18">
    <cfRule type="cellIs" dxfId="17" priority="1" operator="equal">
      <formula>"ü"</formula>
    </cfRule>
    <cfRule type="cellIs" dxfId="16" priority="2" operator="equal">
      <formula>"û"</formula>
    </cfRule>
  </conditionalFormatting>
  <dataValidations count="3">
    <dataValidation type="list" allowBlank="1" showInputMessage="1" showErrorMessage="1" sqref="I38:J38" xr:uid="{C26B14B4-5AF5-4FEC-8770-8A7018AAD66F}">
      <mc:AlternateContent xmlns:x12ac="http://schemas.microsoft.com/office/spreadsheetml/2011/1/ac" xmlns:mc="http://schemas.openxmlformats.org/markup-compatibility/2006">
        <mc:Choice Requires="x12ac">
          <x12ac:list>&lt;keuze&gt;,Riool,Oppervlaktewater,Bron,Afvoer per as,"Anders, namelijk..."</x12ac:list>
        </mc:Choice>
        <mc:Fallback>
          <formula1>"&lt;keuze&gt;,Riool,Oppervlaktewater,Bron,Afvoer per as,Anders, namelijk..."</formula1>
        </mc:Fallback>
      </mc:AlternateContent>
    </dataValidation>
    <dataValidation type="decimal" allowBlank="1" showInputMessage="1" showErrorMessage="1" sqref="J24:K35 N24:O35 Q24:Q35" xr:uid="{AB8F09B5-2C26-465E-A160-0E89FE41728D}">
      <formula1>3</formula1>
      <formula2>100</formula2>
    </dataValidation>
    <dataValidation type="decimal" operator="greaterThanOrEqual" allowBlank="1" showInputMessage="1" showErrorMessage="1" sqref="E38 L24:M35 P24:P35 I24:I35 E24:G35" xr:uid="{2D974BBD-77EE-4C58-8AA3-D5E5E6984D21}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tatusJaar">
              <controlPr defaultSize="0" autoFill="0" autoLine="0" autoPict="0">
                <anchor moveWithCells="1">
                  <from>
                    <xdr:col>7</xdr:col>
                    <xdr:colOff>923925</xdr:colOff>
                    <xdr:row>7</xdr:row>
                    <xdr:rowOff>0</xdr:rowOff>
                  </from>
                  <to>
                    <xdr:col>12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StatusNu">
              <controlPr defaultSize="0" autoFill="0" autoLine="0" autoPict="0">
                <anchor moveWithCells="1">
                  <from>
                    <xdr:col>7</xdr:col>
                    <xdr:colOff>923925</xdr:colOff>
                    <xdr:row>8</xdr:row>
                    <xdr:rowOff>9525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4AD4-D9AD-4CE6-BCA2-2A3A49F1B804}">
  <dimension ref="B1:S42"/>
  <sheetViews>
    <sheetView zoomScaleNormal="100" workbookViewId="0"/>
  </sheetViews>
  <sheetFormatPr defaultColWidth="8.85546875" defaultRowHeight="12.75" x14ac:dyDescent="0.2"/>
  <cols>
    <col min="1" max="2" width="1.140625" style="1" customWidth="1"/>
    <col min="3" max="3" width="2.5703125" style="1" customWidth="1"/>
    <col min="4" max="6" width="16.7109375" style="1" customWidth="1"/>
    <col min="7" max="7" width="2.7109375" style="1" customWidth="1"/>
    <col min="8" max="8" width="13.85546875" style="1" customWidth="1"/>
    <col min="9" max="17" width="16.7109375" style="1" customWidth="1"/>
    <col min="18" max="18" width="2.5703125" style="1" customWidth="1"/>
    <col min="19" max="20" width="1.140625" style="1" customWidth="1"/>
    <col min="21" max="16384" width="8.85546875" style="1"/>
  </cols>
  <sheetData>
    <row r="1" spans="2:19" ht="6" customHeight="1" x14ac:dyDescent="0.2"/>
    <row r="2" spans="2:19" ht="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2:19" s="50" customFormat="1" ht="11.25" x14ac:dyDescent="0.2">
      <c r="B4" s="62"/>
      <c r="C4" s="11"/>
      <c r="D4" s="84" t="s">
        <v>150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11"/>
      <c r="S4" s="62"/>
    </row>
    <row r="5" spans="2:19" s="50" customFormat="1" ht="11.25" x14ac:dyDescent="0.2">
      <c r="B5" s="62"/>
      <c r="C5" s="1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11"/>
      <c r="S5" s="62"/>
    </row>
    <row r="6" spans="2:19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</row>
    <row r="7" spans="2:19" ht="12.75" customHeight="1" x14ac:dyDescent="0.2">
      <c r="B7" s="2"/>
      <c r="C7" s="3"/>
      <c r="D7" s="91" t="s">
        <v>0</v>
      </c>
      <c r="E7" s="92"/>
      <c r="F7" s="93"/>
      <c r="G7" s="4"/>
      <c r="H7" s="3"/>
      <c r="I7" s="79" t="s">
        <v>122</v>
      </c>
      <c r="J7" s="80"/>
      <c r="K7" s="80"/>
      <c r="L7" s="80"/>
      <c r="M7" s="80"/>
      <c r="N7" s="80"/>
      <c r="O7" s="80"/>
      <c r="P7" s="80"/>
      <c r="Q7" s="81"/>
      <c r="R7" s="3"/>
      <c r="S7" s="2"/>
    </row>
    <row r="8" spans="2:19" x14ac:dyDescent="0.2">
      <c r="B8" s="2"/>
      <c r="C8" s="3"/>
      <c r="D8" s="65" t="s">
        <v>145</v>
      </c>
      <c r="E8" s="75"/>
      <c r="F8" s="75"/>
      <c r="G8" s="6" t="str">
        <f>IF(E8="","û","ü")</f>
        <v>û</v>
      </c>
      <c r="H8" s="3"/>
      <c r="I8" s="76"/>
      <c r="J8" s="77"/>
      <c r="K8" s="77"/>
      <c r="L8" s="77"/>
      <c r="M8" s="82" t="str">
        <f>IFERROR(IF(I8,"Benoem de reden in het veld Opmerkingen. Verder hoeft u uitsluitend de Basisgegevens in te vullen.",""),"")</f>
        <v/>
      </c>
      <c r="N8" s="82"/>
      <c r="O8" s="82"/>
      <c r="P8" s="82"/>
      <c r="Q8" s="83"/>
      <c r="R8" s="3"/>
      <c r="S8" s="2"/>
    </row>
    <row r="9" spans="2:19" x14ac:dyDescent="0.2">
      <c r="B9" s="2"/>
      <c r="C9" s="3"/>
      <c r="D9" s="9"/>
      <c r="E9" s="10"/>
      <c r="F9" s="3"/>
      <c r="G9" s="11"/>
      <c r="H9" s="3"/>
      <c r="I9" s="76"/>
      <c r="J9" s="77"/>
      <c r="K9" s="77"/>
      <c r="L9" s="77"/>
      <c r="M9" s="82" t="str">
        <f>IFERROR(IF(I9,"Benoem de reden in het veld Opmerkingen.",""),"")</f>
        <v/>
      </c>
      <c r="N9" s="82"/>
      <c r="O9" s="82"/>
      <c r="P9" s="82"/>
      <c r="Q9" s="83"/>
      <c r="R9" s="3"/>
      <c r="S9" s="2"/>
    </row>
    <row r="10" spans="2:19" ht="12.75" customHeight="1" x14ac:dyDescent="0.2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</row>
    <row r="11" spans="2:19" ht="12.75" customHeight="1" x14ac:dyDescent="0.2">
      <c r="B11" s="2"/>
      <c r="C11" s="3"/>
      <c r="D11" s="3"/>
      <c r="E11" s="3"/>
      <c r="F11" s="3"/>
      <c r="G11" s="3"/>
      <c r="H11" s="3"/>
      <c r="I11" s="79" t="s">
        <v>146</v>
      </c>
      <c r="J11" s="80"/>
      <c r="K11" s="80"/>
      <c r="L11" s="80"/>
      <c r="M11" s="80"/>
      <c r="N11" s="80"/>
      <c r="O11" s="80"/>
      <c r="P11" s="80"/>
      <c r="Q11" s="81"/>
      <c r="R11" s="3"/>
      <c r="S11" s="2"/>
    </row>
    <row r="12" spans="2:19" x14ac:dyDescent="0.2">
      <c r="B12" s="2"/>
      <c r="C12" s="3"/>
      <c r="D12" s="3"/>
      <c r="E12" s="3"/>
      <c r="F12" s="3"/>
      <c r="G12" s="3"/>
      <c r="H12" s="3"/>
      <c r="I12" s="137"/>
      <c r="J12" s="138"/>
      <c r="K12" s="138"/>
      <c r="L12" s="138"/>
      <c r="M12" s="138"/>
      <c r="N12" s="138"/>
      <c r="O12" s="138"/>
      <c r="P12" s="138"/>
      <c r="Q12" s="139"/>
      <c r="R12" s="3"/>
      <c r="S12" s="2"/>
    </row>
    <row r="13" spans="2:19" x14ac:dyDescent="0.2">
      <c r="B13" s="2"/>
      <c r="C13" s="3"/>
      <c r="D13" s="3"/>
      <c r="E13" s="3"/>
      <c r="F13" s="3"/>
      <c r="G13" s="3"/>
      <c r="H13" s="3"/>
      <c r="I13" s="140"/>
      <c r="J13" s="141"/>
      <c r="K13" s="141"/>
      <c r="L13" s="141"/>
      <c r="M13" s="141"/>
      <c r="N13" s="141"/>
      <c r="O13" s="141"/>
      <c r="P13" s="141"/>
      <c r="Q13" s="142"/>
      <c r="R13" s="3"/>
      <c r="S13" s="2"/>
    </row>
    <row r="14" spans="2:19" ht="12.75" customHeight="1" x14ac:dyDescent="0.2">
      <c r="B14" s="2"/>
      <c r="C14" s="3"/>
      <c r="D14" s="3"/>
      <c r="E14" s="3"/>
      <c r="F14" s="3"/>
      <c r="G14" s="3"/>
      <c r="H14" s="3"/>
      <c r="I14" s="140"/>
      <c r="J14" s="141"/>
      <c r="K14" s="141"/>
      <c r="L14" s="141"/>
      <c r="M14" s="141"/>
      <c r="N14" s="141"/>
      <c r="O14" s="141"/>
      <c r="P14" s="141"/>
      <c r="Q14" s="142"/>
      <c r="R14" s="3"/>
      <c r="S14" s="2"/>
    </row>
    <row r="15" spans="2:19" ht="12.75" customHeight="1" x14ac:dyDescent="0.2">
      <c r="B15" s="2"/>
      <c r="C15" s="3"/>
      <c r="D15" s="3"/>
      <c r="E15" s="3"/>
      <c r="F15" s="3"/>
      <c r="G15" s="3"/>
      <c r="H15" s="3"/>
      <c r="I15" s="140"/>
      <c r="J15" s="141"/>
      <c r="K15" s="141"/>
      <c r="L15" s="141"/>
      <c r="M15" s="141"/>
      <c r="N15" s="141"/>
      <c r="O15" s="141"/>
      <c r="P15" s="141"/>
      <c r="Q15" s="142"/>
      <c r="R15" s="3"/>
      <c r="S15" s="2"/>
    </row>
    <row r="16" spans="2:19" ht="12.75" customHeight="1" x14ac:dyDescent="0.2">
      <c r="B16" s="2"/>
      <c r="C16" s="3"/>
      <c r="D16" s="3"/>
      <c r="E16" s="3"/>
      <c r="F16" s="3"/>
      <c r="G16" s="3"/>
      <c r="H16" s="3"/>
      <c r="I16" s="140"/>
      <c r="J16" s="141"/>
      <c r="K16" s="141"/>
      <c r="L16" s="141"/>
      <c r="M16" s="141"/>
      <c r="N16" s="141"/>
      <c r="O16" s="141"/>
      <c r="P16" s="141"/>
      <c r="Q16" s="142"/>
      <c r="R16" s="3"/>
      <c r="S16" s="2"/>
    </row>
    <row r="17" spans="2:19" x14ac:dyDescent="0.2">
      <c r="B17" s="2"/>
      <c r="C17" s="3"/>
      <c r="D17" s="3"/>
      <c r="E17" s="3"/>
      <c r="F17" s="3"/>
      <c r="G17" s="3"/>
      <c r="H17" s="3"/>
      <c r="I17" s="143"/>
      <c r="J17" s="144"/>
      <c r="K17" s="144"/>
      <c r="L17" s="144"/>
      <c r="M17" s="144"/>
      <c r="N17" s="144"/>
      <c r="O17" s="144"/>
      <c r="P17" s="144"/>
      <c r="Q17" s="145"/>
      <c r="R17" s="3"/>
      <c r="S17" s="2"/>
    </row>
    <row r="18" spans="2:19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2:19" x14ac:dyDescent="0.2">
      <c r="B19" s="2"/>
      <c r="C19" s="3"/>
      <c r="D19" s="3"/>
      <c r="E19" s="15"/>
      <c r="F19" s="15"/>
      <c r="G19" s="15"/>
      <c r="H19" s="15"/>
      <c r="I19" s="129" t="s">
        <v>14</v>
      </c>
      <c r="J19" s="130"/>
      <c r="K19" s="130"/>
      <c r="L19" s="131"/>
      <c r="M19" s="132" t="s">
        <v>15</v>
      </c>
      <c r="N19" s="133"/>
      <c r="O19" s="133"/>
      <c r="P19" s="134"/>
      <c r="Q19" s="16"/>
      <c r="R19" s="3"/>
      <c r="S19" s="2"/>
    </row>
    <row r="20" spans="2:19" x14ac:dyDescent="0.2">
      <c r="B20" s="2"/>
      <c r="C20" s="3"/>
      <c r="D20" s="15"/>
      <c r="E20" s="17" t="s">
        <v>139</v>
      </c>
      <c r="F20" s="18" t="s">
        <v>16</v>
      </c>
      <c r="G20" s="135" t="s">
        <v>17</v>
      </c>
      <c r="H20" s="136"/>
      <c r="I20" s="19" t="s">
        <v>18</v>
      </c>
      <c r="J20" s="19" t="s">
        <v>19</v>
      </c>
      <c r="K20" s="19" t="s">
        <v>19</v>
      </c>
      <c r="L20" s="19" t="s">
        <v>20</v>
      </c>
      <c r="M20" s="20" t="s">
        <v>18</v>
      </c>
      <c r="N20" s="20" t="s">
        <v>19</v>
      </c>
      <c r="O20" s="20" t="s">
        <v>19</v>
      </c>
      <c r="P20" s="20" t="s">
        <v>20</v>
      </c>
      <c r="Q20" s="17" t="s">
        <v>21</v>
      </c>
      <c r="R20" s="9"/>
      <c r="S20" s="2"/>
    </row>
    <row r="21" spans="2:19" x14ac:dyDescent="0.2">
      <c r="B21" s="2"/>
      <c r="C21" s="3"/>
      <c r="D21" s="15"/>
      <c r="E21" s="21" t="s">
        <v>26</v>
      </c>
      <c r="F21" s="22" t="s">
        <v>22</v>
      </c>
      <c r="G21" s="127" t="s">
        <v>23</v>
      </c>
      <c r="H21" s="128"/>
      <c r="I21" s="23" t="s">
        <v>22</v>
      </c>
      <c r="J21" s="23" t="s">
        <v>24</v>
      </c>
      <c r="K21" s="23" t="s">
        <v>25</v>
      </c>
      <c r="L21" s="23" t="s">
        <v>121</v>
      </c>
      <c r="M21" s="24" t="s">
        <v>22</v>
      </c>
      <c r="N21" s="24" t="s">
        <v>24</v>
      </c>
      <c r="O21" s="24" t="s">
        <v>25</v>
      </c>
      <c r="P21" s="24" t="s">
        <v>121</v>
      </c>
      <c r="Q21" s="21" t="s">
        <v>25</v>
      </c>
      <c r="R21" s="9"/>
      <c r="S21" s="2"/>
    </row>
    <row r="22" spans="2:19" x14ac:dyDescent="0.2">
      <c r="B22" s="2"/>
      <c r="C22" s="3"/>
      <c r="D22" s="15"/>
      <c r="E22" s="21"/>
      <c r="F22" s="22"/>
      <c r="G22" s="127" t="s">
        <v>27</v>
      </c>
      <c r="H22" s="128"/>
      <c r="I22" s="23"/>
      <c r="J22" s="23" t="s">
        <v>28</v>
      </c>
      <c r="K22" s="23" t="s">
        <v>28</v>
      </c>
      <c r="L22" s="23" t="s">
        <v>29</v>
      </c>
      <c r="M22" s="24"/>
      <c r="N22" s="24" t="s">
        <v>28</v>
      </c>
      <c r="O22" s="24" t="s">
        <v>28</v>
      </c>
      <c r="P22" s="24" t="s">
        <v>30</v>
      </c>
      <c r="Q22" s="21" t="s">
        <v>28</v>
      </c>
      <c r="R22" s="9"/>
      <c r="S22" s="2"/>
    </row>
    <row r="23" spans="2:19" x14ac:dyDescent="0.2">
      <c r="B23" s="2"/>
      <c r="C23" s="3"/>
      <c r="D23" s="15"/>
      <c r="E23" s="25" t="s">
        <v>31</v>
      </c>
      <c r="F23" s="25" t="s">
        <v>32</v>
      </c>
      <c r="G23" s="125" t="s">
        <v>33</v>
      </c>
      <c r="H23" s="126"/>
      <c r="I23" s="26" t="s">
        <v>32</v>
      </c>
      <c r="J23" s="26" t="s">
        <v>34</v>
      </c>
      <c r="K23" s="26" t="s">
        <v>34</v>
      </c>
      <c r="L23" s="26" t="s">
        <v>35</v>
      </c>
      <c r="M23" s="27" t="s">
        <v>32</v>
      </c>
      <c r="N23" s="27" t="s">
        <v>36</v>
      </c>
      <c r="O23" s="27" t="s">
        <v>36</v>
      </c>
      <c r="P23" s="27" t="s">
        <v>35</v>
      </c>
      <c r="Q23" s="28" t="s">
        <v>36</v>
      </c>
      <c r="R23" s="3"/>
      <c r="S23" s="2"/>
    </row>
    <row r="24" spans="2:19" x14ac:dyDescent="0.2">
      <c r="B24" s="2"/>
      <c r="C24" s="3"/>
      <c r="D24" s="29" t="s">
        <v>37</v>
      </c>
      <c r="E24" s="30"/>
      <c r="F24" s="30"/>
      <c r="G24" s="117"/>
      <c r="H24" s="149"/>
      <c r="I24" s="31"/>
      <c r="J24" s="31"/>
      <c r="K24" s="31"/>
      <c r="L24" s="31"/>
      <c r="M24" s="32"/>
      <c r="N24" s="32"/>
      <c r="O24" s="32"/>
      <c r="P24" s="32"/>
      <c r="Q24" s="13"/>
      <c r="R24" s="3"/>
      <c r="S24" s="2"/>
    </row>
    <row r="25" spans="2:19" x14ac:dyDescent="0.2">
      <c r="B25" s="2"/>
      <c r="C25" s="3"/>
      <c r="D25" s="7" t="s">
        <v>38</v>
      </c>
      <c r="E25" s="30"/>
      <c r="F25" s="30"/>
      <c r="G25" s="117"/>
      <c r="H25" s="149"/>
      <c r="I25" s="31"/>
      <c r="J25" s="33"/>
      <c r="K25" s="33"/>
      <c r="L25" s="33"/>
      <c r="M25" s="34"/>
      <c r="N25" s="34"/>
      <c r="O25" s="34"/>
      <c r="P25" s="34"/>
      <c r="Q25" s="13"/>
      <c r="R25" s="3"/>
      <c r="S25" s="2"/>
    </row>
    <row r="26" spans="2:19" x14ac:dyDescent="0.2">
      <c r="B26" s="2"/>
      <c r="C26" s="3"/>
      <c r="D26" s="7" t="s">
        <v>39</v>
      </c>
      <c r="E26" s="30"/>
      <c r="F26" s="30"/>
      <c r="G26" s="117"/>
      <c r="H26" s="149"/>
      <c r="I26" s="31"/>
      <c r="J26" s="31"/>
      <c r="K26" s="31"/>
      <c r="L26" s="33"/>
      <c r="M26" s="34"/>
      <c r="N26" s="34"/>
      <c r="O26" s="34"/>
      <c r="P26" s="34"/>
      <c r="Q26" s="13"/>
      <c r="R26" s="3"/>
      <c r="S26" s="2"/>
    </row>
    <row r="27" spans="2:19" x14ac:dyDescent="0.2">
      <c r="B27" s="2"/>
      <c r="C27" s="3"/>
      <c r="D27" s="7" t="s">
        <v>40</v>
      </c>
      <c r="E27" s="30"/>
      <c r="F27" s="30"/>
      <c r="G27" s="117"/>
      <c r="H27" s="149"/>
      <c r="I27" s="31"/>
      <c r="J27" s="33"/>
      <c r="K27" s="33"/>
      <c r="L27" s="33"/>
      <c r="M27" s="34"/>
      <c r="N27" s="34"/>
      <c r="O27" s="34"/>
      <c r="P27" s="34"/>
      <c r="Q27" s="13"/>
      <c r="R27" s="3"/>
      <c r="S27" s="2"/>
    </row>
    <row r="28" spans="2:19" x14ac:dyDescent="0.2">
      <c r="B28" s="2"/>
      <c r="C28" s="3"/>
      <c r="D28" s="7" t="s">
        <v>41</v>
      </c>
      <c r="E28" s="30"/>
      <c r="F28" s="30"/>
      <c r="G28" s="117"/>
      <c r="H28" s="149"/>
      <c r="I28" s="31"/>
      <c r="J28" s="31"/>
      <c r="K28" s="31"/>
      <c r="L28" s="33"/>
      <c r="M28" s="34"/>
      <c r="N28" s="34"/>
      <c r="O28" s="34"/>
      <c r="P28" s="34"/>
      <c r="Q28" s="13"/>
      <c r="R28" s="3"/>
      <c r="S28" s="2"/>
    </row>
    <row r="29" spans="2:19" x14ac:dyDescent="0.2">
      <c r="B29" s="2"/>
      <c r="C29" s="3"/>
      <c r="D29" s="7" t="s">
        <v>42</v>
      </c>
      <c r="E29" s="30"/>
      <c r="F29" s="30"/>
      <c r="G29" s="117"/>
      <c r="H29" s="149"/>
      <c r="I29" s="31"/>
      <c r="J29" s="33"/>
      <c r="K29" s="33"/>
      <c r="L29" s="33"/>
      <c r="M29" s="34"/>
      <c r="N29" s="34"/>
      <c r="O29" s="34"/>
      <c r="P29" s="34"/>
      <c r="Q29" s="13"/>
      <c r="R29" s="3"/>
      <c r="S29" s="2"/>
    </row>
    <row r="30" spans="2:19" x14ac:dyDescent="0.2">
      <c r="B30" s="2"/>
      <c r="C30" s="3"/>
      <c r="D30" s="7" t="s">
        <v>43</v>
      </c>
      <c r="E30" s="30"/>
      <c r="F30" s="30"/>
      <c r="G30" s="117"/>
      <c r="H30" s="149"/>
      <c r="I30" s="31"/>
      <c r="J30" s="31"/>
      <c r="K30" s="31"/>
      <c r="L30" s="33"/>
      <c r="M30" s="34"/>
      <c r="N30" s="34"/>
      <c r="O30" s="34"/>
      <c r="P30" s="34"/>
      <c r="Q30" s="13"/>
      <c r="R30" s="3"/>
      <c r="S30" s="2"/>
    </row>
    <row r="31" spans="2:19" x14ac:dyDescent="0.2">
      <c r="B31" s="2"/>
      <c r="C31" s="3"/>
      <c r="D31" s="7" t="s">
        <v>44</v>
      </c>
      <c r="E31" s="30"/>
      <c r="F31" s="30"/>
      <c r="G31" s="117"/>
      <c r="H31" s="149"/>
      <c r="I31" s="31"/>
      <c r="J31" s="33"/>
      <c r="K31" s="33"/>
      <c r="L31" s="33"/>
      <c r="M31" s="34"/>
      <c r="N31" s="34"/>
      <c r="O31" s="34"/>
      <c r="P31" s="34"/>
      <c r="Q31" s="13"/>
      <c r="R31" s="3"/>
      <c r="S31" s="2"/>
    </row>
    <row r="32" spans="2:19" x14ac:dyDescent="0.2">
      <c r="B32" s="2"/>
      <c r="C32" s="3"/>
      <c r="D32" s="7" t="s">
        <v>45</v>
      </c>
      <c r="E32" s="30"/>
      <c r="F32" s="30"/>
      <c r="G32" s="117"/>
      <c r="H32" s="149"/>
      <c r="I32" s="31"/>
      <c r="J32" s="31"/>
      <c r="K32" s="31"/>
      <c r="L32" s="33"/>
      <c r="M32" s="34"/>
      <c r="N32" s="34"/>
      <c r="O32" s="34"/>
      <c r="P32" s="34"/>
      <c r="Q32" s="13"/>
      <c r="R32" s="3"/>
      <c r="S32" s="2"/>
    </row>
    <row r="33" spans="2:19" x14ac:dyDescent="0.2">
      <c r="B33" s="2"/>
      <c r="C33" s="3"/>
      <c r="D33" s="7" t="s">
        <v>46</v>
      </c>
      <c r="E33" s="30"/>
      <c r="F33" s="30"/>
      <c r="G33" s="117"/>
      <c r="H33" s="149"/>
      <c r="I33" s="31"/>
      <c r="J33" s="33"/>
      <c r="K33" s="33"/>
      <c r="L33" s="33"/>
      <c r="M33" s="34"/>
      <c r="N33" s="34"/>
      <c r="O33" s="34"/>
      <c r="P33" s="34"/>
      <c r="Q33" s="13"/>
      <c r="R33" s="3"/>
      <c r="S33" s="2"/>
    </row>
    <row r="34" spans="2:19" x14ac:dyDescent="0.2">
      <c r="B34" s="2"/>
      <c r="C34" s="3"/>
      <c r="D34" s="7" t="s">
        <v>47</v>
      </c>
      <c r="E34" s="30"/>
      <c r="F34" s="30"/>
      <c r="G34" s="117"/>
      <c r="H34" s="149"/>
      <c r="I34" s="31"/>
      <c r="J34" s="31"/>
      <c r="K34" s="31"/>
      <c r="L34" s="33"/>
      <c r="M34" s="34"/>
      <c r="N34" s="34"/>
      <c r="O34" s="34"/>
      <c r="P34" s="34"/>
      <c r="Q34" s="13"/>
      <c r="R34" s="3"/>
      <c r="S34" s="2"/>
    </row>
    <row r="35" spans="2:19" ht="13.5" thickBot="1" x14ac:dyDescent="0.25">
      <c r="B35" s="2"/>
      <c r="C35" s="3"/>
      <c r="D35" s="8" t="s">
        <v>48</v>
      </c>
      <c r="E35" s="30"/>
      <c r="F35" s="30"/>
      <c r="G35" s="150"/>
      <c r="H35" s="151"/>
      <c r="I35" s="31"/>
      <c r="J35" s="33"/>
      <c r="K35" s="33"/>
      <c r="L35" s="35"/>
      <c r="M35" s="36"/>
      <c r="N35" s="36"/>
      <c r="O35" s="36"/>
      <c r="P35" s="36"/>
      <c r="Q35" s="37"/>
      <c r="R35" s="3"/>
      <c r="S35" s="2"/>
    </row>
    <row r="36" spans="2:19" ht="13.5" thickTop="1" x14ac:dyDescent="0.2">
      <c r="B36" s="2"/>
      <c r="C36" s="3"/>
      <c r="D36" s="15"/>
      <c r="E36" s="38" t="str">
        <f>IF(MAX($E$24:$E$35)=0,IF(COUNT($E$24:$E$35)=12,0,""),MAX($E$24:$E$35))</f>
        <v/>
      </c>
      <c r="F36" s="38" t="str">
        <f>IF(SUM($F$24:$F$35)=0,IF(COUNT($F$24:$F$35)=12,0,""),SUM($F$24:$F$35))</f>
        <v/>
      </c>
      <c r="G36" s="113" t="str">
        <f>IF(SUM($G$24:$G$35)=0,IF(COUNT($G$24:$G$35)=12,0,""),SUM($G$24:$G$35))</f>
        <v/>
      </c>
      <c r="H36" s="114"/>
      <c r="I36" s="39" t="str">
        <f>IF(SUM($I$24:$I$35)=0,IF(COUNT($I$24:$I$35)=12,0,""),SUM($I$24:$I$35))</f>
        <v/>
      </c>
      <c r="J36" s="40" t="str">
        <f>IF(SUMPRODUCT($J$24:$J$35,$I$24:$I$35)=0,"",SUMPRODUCT($J$24:$J$35,$I$24:$I$35)/SUMIF($J$24:$J$35,"&gt;0",$I$24:$I$35))</f>
        <v/>
      </c>
      <c r="K36" s="40" t="str">
        <f>IF(SUMPRODUCT($K$24:$K$35,$I$24:$I$35)=0,"",SUMPRODUCT($K$24:$K$35,$I$24:$I$35)/SUMIF($K$24:$K$35,"&gt;0",$I$24:$I$35))</f>
        <v/>
      </c>
      <c r="L36" s="39" t="str">
        <f>IF(SUM($L$24:$L$35)=0,IF(COUNT($L$24:$L$35)=12,0,""),SUM($L$24:$L$35))</f>
        <v/>
      </c>
      <c r="M36" s="41" t="str">
        <f>IF(SUM($M$24:$M$35)=0,IF(COUNT($M$24:$M$35)=12,0,""),SUM($M$24:$M$35))</f>
        <v/>
      </c>
      <c r="N36" s="42" t="str">
        <f>IF(SUMPRODUCT($N$24:$N$35,$M$24:$M$35)=0,"",SUMPRODUCT($N$24:$N$35,$M$24:$M$35)/SUMIF($N$24:$N$35,"&gt;0",$M$24:$M$35))</f>
        <v/>
      </c>
      <c r="O36" s="42" t="str">
        <f>IF(SUMPRODUCT($O$24:$O$35,$M$24:$M$35)=0,"",SUMPRODUCT($O$24:$O$35,$M$24:$M$35)/SUMIF($O$24:$O$35,"&gt;0",$M$24:$M$35))</f>
        <v/>
      </c>
      <c r="P36" s="41" t="str">
        <f>IF(SUM($P$24:$P$35)=0,IF(COUNT($P$24:$P$35)=12,0,""),SUM($P$24:$P$35))</f>
        <v/>
      </c>
      <c r="Q36" s="43" t="str">
        <f>IF(MAX($Q$24:$Q$35)=0,"",MAX($Q$24:$Q$35))</f>
        <v/>
      </c>
      <c r="R36" s="3"/>
      <c r="S36" s="2"/>
    </row>
    <row r="37" spans="2:19" x14ac:dyDescent="0.2">
      <c r="B37" s="2"/>
      <c r="C37" s="3"/>
      <c r="D37" s="15"/>
      <c r="E37" s="44"/>
      <c r="F37" s="45"/>
      <c r="G37" s="45"/>
      <c r="H37" s="46"/>
      <c r="I37" s="45"/>
      <c r="J37" s="46"/>
      <c r="K37" s="46"/>
      <c r="L37" s="45"/>
      <c r="M37" s="3"/>
      <c r="N37" s="3"/>
      <c r="O37" s="3"/>
      <c r="P37" s="45"/>
      <c r="Q37" s="45"/>
      <c r="R37" s="3"/>
      <c r="S37" s="2"/>
    </row>
    <row r="38" spans="2:19" x14ac:dyDescent="0.2">
      <c r="B38" s="2"/>
      <c r="C38" s="3"/>
      <c r="D38" s="64" t="s">
        <v>124</v>
      </c>
      <c r="E38" s="48"/>
      <c r="F38" s="3"/>
      <c r="G38" s="115" t="s">
        <v>49</v>
      </c>
      <c r="H38" s="116"/>
      <c r="I38" s="117" t="s">
        <v>10</v>
      </c>
      <c r="J38" s="118"/>
      <c r="K38" s="64" t="s">
        <v>110</v>
      </c>
      <c r="L38" s="119"/>
      <c r="M38" s="120"/>
      <c r="N38" s="120"/>
      <c r="O38" s="120"/>
      <c r="P38" s="120"/>
      <c r="Q38" s="121"/>
      <c r="R38" s="3"/>
      <c r="S38" s="2"/>
    </row>
    <row r="39" spans="2:19" x14ac:dyDescent="0.2">
      <c r="B39" s="2"/>
      <c r="C39" s="3"/>
      <c r="D39" s="3"/>
      <c r="E39" s="3"/>
      <c r="F39" s="3"/>
      <c r="G39" s="3"/>
      <c r="H39" s="49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</row>
    <row r="40" spans="2:19" ht="6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2" spans="2:19" s="50" customFormat="1" ht="11.25" x14ac:dyDescent="0.2">
      <c r="D42" s="107" t="s">
        <v>151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</sheetData>
  <sheetProtection algorithmName="SHA-512" hashValue="+nNjmBeGV+tBYAZZaG9tcENxyC7IHJWefTXRlPyLNVEoLQ5QWwDpGsbmC+p3UHQnFn55AFoy4FmMLFBoYVrcfA==" saltValue="dpDwO8+cjJrnoCi3DRbmHA==" spinCount="100000" sheet="1" objects="1" scenarios="1"/>
  <protectedRanges>
    <protectedRange sqref="I8:L9 E24:E35 E38 I38:J38 E8:F8 G24:Q35" name="Invulvelden"/>
    <protectedRange sqref="F24:F35" name="Invulvelden_1"/>
    <protectedRange sqref="L38:Q38" name="Invulvelden_2"/>
    <protectedRange sqref="J13:Q17" name="Invulvelden_3"/>
  </protectedRanges>
  <mergeCells count="33">
    <mergeCell ref="D4:Q5"/>
    <mergeCell ref="D7:F7"/>
    <mergeCell ref="I7:Q7"/>
    <mergeCell ref="E8:F8"/>
    <mergeCell ref="I8:L8"/>
    <mergeCell ref="M8:Q8"/>
    <mergeCell ref="I9:L9"/>
    <mergeCell ref="M9:Q9"/>
    <mergeCell ref="I11:Q11"/>
    <mergeCell ref="I12:Q17"/>
    <mergeCell ref="I19:L19"/>
    <mergeCell ref="M19:P19"/>
    <mergeCell ref="G31:H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I38:J38"/>
    <mergeCell ref="L38:Q38"/>
    <mergeCell ref="D42:Q42"/>
    <mergeCell ref="G32:H32"/>
    <mergeCell ref="G33:H33"/>
    <mergeCell ref="G34:H34"/>
    <mergeCell ref="G35:H35"/>
    <mergeCell ref="G36:H36"/>
    <mergeCell ref="G38:H38"/>
  </mergeCells>
  <conditionalFormatting sqref="G8:G18">
    <cfRule type="cellIs" dxfId="15" priority="1" operator="equal">
      <formula>"ü"</formula>
    </cfRule>
    <cfRule type="cellIs" dxfId="14" priority="2" operator="equal">
      <formula>"û"</formula>
    </cfRule>
  </conditionalFormatting>
  <dataValidations count="3">
    <dataValidation type="decimal" operator="greaterThanOrEqual" allowBlank="1" showInputMessage="1" showErrorMessage="1" sqref="E38 L24:M35 P24:P35 I24:I35 E24:G35" xr:uid="{91638CE3-89D1-4734-B960-3E36B9AECE44}">
      <formula1>0</formula1>
    </dataValidation>
    <dataValidation type="decimal" allowBlank="1" showInputMessage="1" showErrorMessage="1" sqref="J24:K35 N24:O35 Q24:Q35" xr:uid="{2031069B-C869-46B4-8975-8E0CC26300B7}">
      <formula1>3</formula1>
      <formula2>100</formula2>
    </dataValidation>
    <dataValidation type="list" allowBlank="1" showInputMessage="1" showErrorMessage="1" sqref="I38:J38" xr:uid="{BDE86941-531C-4799-9518-8E56A85C54BF}">
      <mc:AlternateContent xmlns:x12ac="http://schemas.microsoft.com/office/spreadsheetml/2011/1/ac" xmlns:mc="http://schemas.openxmlformats.org/markup-compatibility/2006">
        <mc:Choice Requires="x12ac">
          <x12ac:list>&lt;keuze&gt;,Riool,Oppervlaktewater,Bron,Afvoer per as,"Anders, namelijk..."</x12ac:list>
        </mc:Choice>
        <mc:Fallback>
          <formula1>"&lt;keuze&gt;,Riool,Oppervlaktewater,Bron,Afvoer per as,Anders, namelijk..."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tatusJaar">
              <controlPr defaultSize="0" autoFill="0" autoLine="0" autoPict="0">
                <anchor moveWithCells="1">
                  <from>
                    <xdr:col>7</xdr:col>
                    <xdr:colOff>904875</xdr:colOff>
                    <xdr:row>6</xdr:row>
                    <xdr:rowOff>152400</xdr:rowOff>
                  </from>
                  <to>
                    <xdr:col>11</xdr:col>
                    <xdr:colOff>1095375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StatusNu">
              <controlPr defaultSize="0" autoFill="0" autoLine="0" autoPict="0">
                <anchor moveWithCells="1">
                  <from>
                    <xdr:col>7</xdr:col>
                    <xdr:colOff>904875</xdr:colOff>
                    <xdr:row>8</xdr:row>
                    <xdr:rowOff>0</xdr:rowOff>
                  </from>
                  <to>
                    <xdr:col>11</xdr:col>
                    <xdr:colOff>1095375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FB1AD-8092-4AB9-80C4-D3039F7FFE60}">
  <dimension ref="B1:S42"/>
  <sheetViews>
    <sheetView zoomScaleNormal="100" workbookViewId="0"/>
  </sheetViews>
  <sheetFormatPr defaultColWidth="8.85546875" defaultRowHeight="12.75" x14ac:dyDescent="0.2"/>
  <cols>
    <col min="1" max="2" width="1.140625" style="1" customWidth="1"/>
    <col min="3" max="3" width="2.5703125" style="1" customWidth="1"/>
    <col min="4" max="6" width="16.7109375" style="1" customWidth="1"/>
    <col min="7" max="7" width="2.7109375" style="1" customWidth="1"/>
    <col min="8" max="8" width="13.85546875" style="1" customWidth="1"/>
    <col min="9" max="17" width="16.7109375" style="1" customWidth="1"/>
    <col min="18" max="18" width="2.5703125" style="1" customWidth="1"/>
    <col min="19" max="20" width="1.140625" style="1" customWidth="1"/>
    <col min="21" max="16384" width="8.85546875" style="1"/>
  </cols>
  <sheetData>
    <row r="1" spans="2:19" ht="6" customHeight="1" x14ac:dyDescent="0.2"/>
    <row r="2" spans="2:19" ht="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2:19" s="50" customFormat="1" ht="11.25" x14ac:dyDescent="0.2">
      <c r="B4" s="62"/>
      <c r="C4" s="11"/>
      <c r="D4" s="84" t="s">
        <v>166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11"/>
      <c r="S4" s="62"/>
    </row>
    <row r="5" spans="2:19" s="50" customFormat="1" ht="11.25" x14ac:dyDescent="0.2">
      <c r="B5" s="62"/>
      <c r="C5" s="1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11"/>
      <c r="S5" s="62"/>
    </row>
    <row r="6" spans="2:19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</row>
    <row r="7" spans="2:19" ht="12.75" customHeight="1" x14ac:dyDescent="0.2">
      <c r="B7" s="2"/>
      <c r="C7" s="3"/>
      <c r="D7" s="91" t="s">
        <v>0</v>
      </c>
      <c r="E7" s="92"/>
      <c r="F7" s="93"/>
      <c r="G7" s="4"/>
      <c r="H7" s="3"/>
      <c r="I7" s="79" t="s">
        <v>122</v>
      </c>
      <c r="J7" s="80"/>
      <c r="K7" s="80"/>
      <c r="L7" s="80"/>
      <c r="M7" s="80"/>
      <c r="N7" s="80"/>
      <c r="O7" s="80"/>
      <c r="P7" s="80"/>
      <c r="Q7" s="81"/>
      <c r="R7" s="3"/>
      <c r="S7" s="2"/>
    </row>
    <row r="8" spans="2:19" x14ac:dyDescent="0.2">
      <c r="B8" s="2"/>
      <c r="C8" s="3"/>
      <c r="D8" s="65" t="s">
        <v>145</v>
      </c>
      <c r="E8" s="75"/>
      <c r="F8" s="75"/>
      <c r="G8" s="6" t="str">
        <f>IF(E8="","û","ü")</f>
        <v>û</v>
      </c>
      <c r="H8" s="3"/>
      <c r="I8" s="76"/>
      <c r="J8" s="77"/>
      <c r="K8" s="77"/>
      <c r="L8" s="77"/>
      <c r="M8" s="82" t="str">
        <f>IFERROR(IF(I8,"Benoem de reden in het veld Opmerkingen. Verder hoeft u uitsluitend de Basisgegevens in te vullen.",""),"")</f>
        <v/>
      </c>
      <c r="N8" s="82"/>
      <c r="O8" s="82"/>
      <c r="P8" s="82"/>
      <c r="Q8" s="83"/>
      <c r="R8" s="3"/>
      <c r="S8" s="2"/>
    </row>
    <row r="9" spans="2:19" x14ac:dyDescent="0.2">
      <c r="B9" s="2"/>
      <c r="C9" s="3"/>
      <c r="D9" s="9"/>
      <c r="E9" s="10"/>
      <c r="F9" s="3"/>
      <c r="G9" s="11"/>
      <c r="H9" s="3"/>
      <c r="I9" s="76"/>
      <c r="J9" s="77"/>
      <c r="K9" s="77"/>
      <c r="L9" s="77"/>
      <c r="M9" s="82" t="str">
        <f>IFERROR(IF(I9,"Benoem de reden in het veld Opmerkingen.",""),"")</f>
        <v/>
      </c>
      <c r="N9" s="82"/>
      <c r="O9" s="82"/>
      <c r="P9" s="82"/>
      <c r="Q9" s="83"/>
      <c r="R9" s="3"/>
      <c r="S9" s="2"/>
    </row>
    <row r="10" spans="2:19" ht="12.75" customHeight="1" x14ac:dyDescent="0.2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</row>
    <row r="11" spans="2:19" ht="12.75" customHeight="1" x14ac:dyDescent="0.2">
      <c r="B11" s="2"/>
      <c r="C11" s="3"/>
      <c r="D11" s="3"/>
      <c r="E11" s="3"/>
      <c r="F11" s="3"/>
      <c r="G11" s="3"/>
      <c r="H11" s="3"/>
      <c r="I11" s="79" t="s">
        <v>146</v>
      </c>
      <c r="J11" s="80"/>
      <c r="K11" s="80"/>
      <c r="L11" s="80"/>
      <c r="M11" s="80"/>
      <c r="N11" s="80"/>
      <c r="O11" s="80"/>
      <c r="P11" s="80"/>
      <c r="Q11" s="81"/>
      <c r="R11" s="3"/>
      <c r="S11" s="2"/>
    </row>
    <row r="12" spans="2:19" x14ac:dyDescent="0.2">
      <c r="B12" s="2"/>
      <c r="C12" s="3"/>
      <c r="D12" s="3"/>
      <c r="E12" s="3"/>
      <c r="F12" s="3"/>
      <c r="G12" s="3"/>
      <c r="H12" s="3"/>
      <c r="I12" s="137"/>
      <c r="J12" s="138"/>
      <c r="K12" s="138"/>
      <c r="L12" s="138"/>
      <c r="M12" s="138"/>
      <c r="N12" s="138"/>
      <c r="O12" s="138"/>
      <c r="P12" s="138"/>
      <c r="Q12" s="139"/>
      <c r="R12" s="3"/>
      <c r="S12" s="2"/>
    </row>
    <row r="13" spans="2:19" x14ac:dyDescent="0.2">
      <c r="B13" s="2"/>
      <c r="C13" s="3"/>
      <c r="D13" s="3"/>
      <c r="E13" s="3"/>
      <c r="F13" s="3"/>
      <c r="G13" s="3"/>
      <c r="H13" s="3"/>
      <c r="I13" s="140"/>
      <c r="J13" s="141"/>
      <c r="K13" s="141"/>
      <c r="L13" s="141"/>
      <c r="M13" s="141"/>
      <c r="N13" s="141"/>
      <c r="O13" s="141"/>
      <c r="P13" s="141"/>
      <c r="Q13" s="142"/>
      <c r="R13" s="3"/>
      <c r="S13" s="2"/>
    </row>
    <row r="14" spans="2:19" ht="12.75" customHeight="1" x14ac:dyDescent="0.2">
      <c r="B14" s="2"/>
      <c r="C14" s="3"/>
      <c r="D14" s="3"/>
      <c r="E14" s="3"/>
      <c r="F14" s="3"/>
      <c r="G14" s="3"/>
      <c r="H14" s="3"/>
      <c r="I14" s="140"/>
      <c r="J14" s="141"/>
      <c r="K14" s="141"/>
      <c r="L14" s="141"/>
      <c r="M14" s="141"/>
      <c r="N14" s="141"/>
      <c r="O14" s="141"/>
      <c r="P14" s="141"/>
      <c r="Q14" s="142"/>
      <c r="R14" s="3"/>
      <c r="S14" s="2"/>
    </row>
    <row r="15" spans="2:19" ht="12.75" customHeight="1" x14ac:dyDescent="0.2">
      <c r="B15" s="2"/>
      <c r="C15" s="3"/>
      <c r="D15" s="3"/>
      <c r="E15" s="3"/>
      <c r="F15" s="3"/>
      <c r="G15" s="3"/>
      <c r="H15" s="3"/>
      <c r="I15" s="140"/>
      <c r="J15" s="141"/>
      <c r="K15" s="141"/>
      <c r="L15" s="141"/>
      <c r="M15" s="141"/>
      <c r="N15" s="141"/>
      <c r="O15" s="141"/>
      <c r="P15" s="141"/>
      <c r="Q15" s="142"/>
      <c r="R15" s="3"/>
      <c r="S15" s="2"/>
    </row>
    <row r="16" spans="2:19" ht="12.75" customHeight="1" x14ac:dyDescent="0.2">
      <c r="B16" s="2"/>
      <c r="C16" s="3"/>
      <c r="D16" s="3"/>
      <c r="E16" s="3"/>
      <c r="F16" s="3"/>
      <c r="G16" s="3"/>
      <c r="H16" s="3"/>
      <c r="I16" s="140"/>
      <c r="J16" s="141"/>
      <c r="K16" s="141"/>
      <c r="L16" s="141"/>
      <c r="M16" s="141"/>
      <c r="N16" s="141"/>
      <c r="O16" s="141"/>
      <c r="P16" s="141"/>
      <c r="Q16" s="142"/>
      <c r="R16" s="3"/>
      <c r="S16" s="2"/>
    </row>
    <row r="17" spans="2:19" x14ac:dyDescent="0.2">
      <c r="B17" s="2"/>
      <c r="C17" s="3"/>
      <c r="D17" s="3"/>
      <c r="E17" s="3"/>
      <c r="F17" s="3"/>
      <c r="G17" s="3"/>
      <c r="H17" s="3"/>
      <c r="I17" s="143"/>
      <c r="J17" s="144"/>
      <c r="K17" s="144"/>
      <c r="L17" s="144"/>
      <c r="M17" s="144"/>
      <c r="N17" s="144"/>
      <c r="O17" s="144"/>
      <c r="P17" s="144"/>
      <c r="Q17" s="145"/>
      <c r="R17" s="3"/>
      <c r="S17" s="2"/>
    </row>
    <row r="18" spans="2:19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2:19" x14ac:dyDescent="0.2">
      <c r="B19" s="2"/>
      <c r="C19" s="3"/>
      <c r="D19" s="3"/>
      <c r="E19" s="15"/>
      <c r="F19" s="15"/>
      <c r="G19" s="15"/>
      <c r="H19" s="15"/>
      <c r="I19" s="129" t="s">
        <v>14</v>
      </c>
      <c r="J19" s="130"/>
      <c r="K19" s="130"/>
      <c r="L19" s="131"/>
      <c r="M19" s="132" t="s">
        <v>15</v>
      </c>
      <c r="N19" s="133"/>
      <c r="O19" s="133"/>
      <c r="P19" s="134"/>
      <c r="Q19" s="16"/>
      <c r="R19" s="3"/>
      <c r="S19" s="2"/>
    </row>
    <row r="20" spans="2:19" x14ac:dyDescent="0.2">
      <c r="B20" s="2"/>
      <c r="C20" s="3"/>
      <c r="D20" s="15"/>
      <c r="E20" s="17" t="s">
        <v>139</v>
      </c>
      <c r="F20" s="18" t="s">
        <v>16</v>
      </c>
      <c r="G20" s="135" t="s">
        <v>17</v>
      </c>
      <c r="H20" s="136"/>
      <c r="I20" s="19" t="s">
        <v>18</v>
      </c>
      <c r="J20" s="19" t="s">
        <v>19</v>
      </c>
      <c r="K20" s="19" t="s">
        <v>19</v>
      </c>
      <c r="L20" s="19" t="s">
        <v>20</v>
      </c>
      <c r="M20" s="20" t="s">
        <v>18</v>
      </c>
      <c r="N20" s="20" t="s">
        <v>19</v>
      </c>
      <c r="O20" s="20" t="s">
        <v>19</v>
      </c>
      <c r="P20" s="20" t="s">
        <v>20</v>
      </c>
      <c r="Q20" s="17" t="s">
        <v>21</v>
      </c>
      <c r="R20" s="9"/>
      <c r="S20" s="2"/>
    </row>
    <row r="21" spans="2:19" x14ac:dyDescent="0.2">
      <c r="B21" s="2"/>
      <c r="C21" s="3"/>
      <c r="D21" s="15"/>
      <c r="E21" s="21" t="s">
        <v>26</v>
      </c>
      <c r="F21" s="22" t="s">
        <v>22</v>
      </c>
      <c r="G21" s="127" t="s">
        <v>23</v>
      </c>
      <c r="H21" s="128"/>
      <c r="I21" s="23" t="s">
        <v>22</v>
      </c>
      <c r="J21" s="23" t="s">
        <v>24</v>
      </c>
      <c r="K21" s="23" t="s">
        <v>25</v>
      </c>
      <c r="L21" s="23" t="s">
        <v>121</v>
      </c>
      <c r="M21" s="24" t="s">
        <v>22</v>
      </c>
      <c r="N21" s="24" t="s">
        <v>24</v>
      </c>
      <c r="O21" s="24" t="s">
        <v>25</v>
      </c>
      <c r="P21" s="24" t="s">
        <v>121</v>
      </c>
      <c r="Q21" s="21" t="s">
        <v>25</v>
      </c>
      <c r="R21" s="9"/>
      <c r="S21" s="2"/>
    </row>
    <row r="22" spans="2:19" x14ac:dyDescent="0.2">
      <c r="B22" s="2"/>
      <c r="C22" s="3"/>
      <c r="D22" s="15"/>
      <c r="E22" s="21"/>
      <c r="F22" s="22"/>
      <c r="G22" s="127" t="s">
        <v>27</v>
      </c>
      <c r="H22" s="128"/>
      <c r="I22" s="23"/>
      <c r="J22" s="23" t="s">
        <v>28</v>
      </c>
      <c r="K22" s="23" t="s">
        <v>28</v>
      </c>
      <c r="L22" s="23" t="s">
        <v>29</v>
      </c>
      <c r="M22" s="24"/>
      <c r="N22" s="24" t="s">
        <v>28</v>
      </c>
      <c r="O22" s="24" t="s">
        <v>28</v>
      </c>
      <c r="P22" s="24" t="s">
        <v>30</v>
      </c>
      <c r="Q22" s="21" t="s">
        <v>28</v>
      </c>
      <c r="R22" s="9"/>
      <c r="S22" s="2"/>
    </row>
    <row r="23" spans="2:19" x14ac:dyDescent="0.2">
      <c r="B23" s="2"/>
      <c r="C23" s="3"/>
      <c r="D23" s="15"/>
      <c r="E23" s="25" t="s">
        <v>31</v>
      </c>
      <c r="F23" s="25" t="s">
        <v>32</v>
      </c>
      <c r="G23" s="125" t="s">
        <v>33</v>
      </c>
      <c r="H23" s="126"/>
      <c r="I23" s="26" t="s">
        <v>32</v>
      </c>
      <c r="J23" s="26" t="s">
        <v>34</v>
      </c>
      <c r="K23" s="26" t="s">
        <v>34</v>
      </c>
      <c r="L23" s="26" t="s">
        <v>35</v>
      </c>
      <c r="M23" s="27" t="s">
        <v>32</v>
      </c>
      <c r="N23" s="27" t="s">
        <v>36</v>
      </c>
      <c r="O23" s="27" t="s">
        <v>36</v>
      </c>
      <c r="P23" s="27" t="s">
        <v>35</v>
      </c>
      <c r="Q23" s="28" t="s">
        <v>36</v>
      </c>
      <c r="R23" s="3"/>
      <c r="S23" s="2"/>
    </row>
    <row r="24" spans="2:19" x14ac:dyDescent="0.2">
      <c r="B24" s="2"/>
      <c r="C24" s="3"/>
      <c r="D24" s="29" t="s">
        <v>37</v>
      </c>
      <c r="E24" s="30"/>
      <c r="F24" s="30"/>
      <c r="G24" s="117"/>
      <c r="H24" s="149"/>
      <c r="I24" s="31"/>
      <c r="J24" s="31"/>
      <c r="K24" s="31"/>
      <c r="L24" s="31"/>
      <c r="M24" s="32"/>
      <c r="N24" s="32"/>
      <c r="O24" s="32"/>
      <c r="P24" s="32"/>
      <c r="Q24" s="13"/>
      <c r="R24" s="3"/>
      <c r="S24" s="2"/>
    </row>
    <row r="25" spans="2:19" x14ac:dyDescent="0.2">
      <c r="B25" s="2"/>
      <c r="C25" s="3"/>
      <c r="D25" s="7" t="s">
        <v>38</v>
      </c>
      <c r="E25" s="30"/>
      <c r="F25" s="30"/>
      <c r="G25" s="117"/>
      <c r="H25" s="149"/>
      <c r="I25" s="31"/>
      <c r="J25" s="33"/>
      <c r="K25" s="33"/>
      <c r="L25" s="33"/>
      <c r="M25" s="34"/>
      <c r="N25" s="34"/>
      <c r="O25" s="34"/>
      <c r="P25" s="34"/>
      <c r="Q25" s="13"/>
      <c r="R25" s="3"/>
      <c r="S25" s="2"/>
    </row>
    <row r="26" spans="2:19" x14ac:dyDescent="0.2">
      <c r="B26" s="2"/>
      <c r="C26" s="3"/>
      <c r="D26" s="7" t="s">
        <v>39</v>
      </c>
      <c r="E26" s="30"/>
      <c r="F26" s="30"/>
      <c r="G26" s="117"/>
      <c r="H26" s="149"/>
      <c r="I26" s="31"/>
      <c r="J26" s="31"/>
      <c r="K26" s="31"/>
      <c r="L26" s="33"/>
      <c r="M26" s="34"/>
      <c r="N26" s="34"/>
      <c r="O26" s="34"/>
      <c r="P26" s="34"/>
      <c r="Q26" s="13"/>
      <c r="R26" s="3"/>
      <c r="S26" s="2"/>
    </row>
    <row r="27" spans="2:19" x14ac:dyDescent="0.2">
      <c r="B27" s="2"/>
      <c r="C27" s="3"/>
      <c r="D27" s="7" t="s">
        <v>40</v>
      </c>
      <c r="E27" s="30"/>
      <c r="F27" s="30"/>
      <c r="G27" s="117"/>
      <c r="H27" s="149"/>
      <c r="I27" s="31"/>
      <c r="J27" s="33"/>
      <c r="K27" s="33"/>
      <c r="L27" s="33"/>
      <c r="M27" s="34"/>
      <c r="N27" s="34"/>
      <c r="O27" s="34"/>
      <c r="P27" s="34"/>
      <c r="Q27" s="13"/>
      <c r="R27" s="3"/>
      <c r="S27" s="2"/>
    </row>
    <row r="28" spans="2:19" x14ac:dyDescent="0.2">
      <c r="B28" s="2"/>
      <c r="C28" s="3"/>
      <c r="D28" s="7" t="s">
        <v>41</v>
      </c>
      <c r="E28" s="30"/>
      <c r="F28" s="30"/>
      <c r="G28" s="117"/>
      <c r="H28" s="149"/>
      <c r="I28" s="31"/>
      <c r="J28" s="31"/>
      <c r="K28" s="31"/>
      <c r="L28" s="33"/>
      <c r="M28" s="34"/>
      <c r="N28" s="34"/>
      <c r="O28" s="34"/>
      <c r="P28" s="34"/>
      <c r="Q28" s="13"/>
      <c r="R28" s="3"/>
      <c r="S28" s="2"/>
    </row>
    <row r="29" spans="2:19" x14ac:dyDescent="0.2">
      <c r="B29" s="2"/>
      <c r="C29" s="3"/>
      <c r="D29" s="7" t="s">
        <v>42</v>
      </c>
      <c r="E29" s="30"/>
      <c r="F29" s="30"/>
      <c r="G29" s="117"/>
      <c r="H29" s="149"/>
      <c r="I29" s="31"/>
      <c r="J29" s="33"/>
      <c r="K29" s="33"/>
      <c r="L29" s="33"/>
      <c r="M29" s="34"/>
      <c r="N29" s="34"/>
      <c r="O29" s="34"/>
      <c r="P29" s="34"/>
      <c r="Q29" s="13"/>
      <c r="R29" s="3"/>
      <c r="S29" s="2"/>
    </row>
    <row r="30" spans="2:19" x14ac:dyDescent="0.2">
      <c r="B30" s="2"/>
      <c r="C30" s="3"/>
      <c r="D30" s="7" t="s">
        <v>43</v>
      </c>
      <c r="E30" s="30"/>
      <c r="F30" s="30"/>
      <c r="G30" s="117"/>
      <c r="H30" s="149"/>
      <c r="I30" s="31"/>
      <c r="J30" s="31"/>
      <c r="K30" s="31"/>
      <c r="L30" s="33"/>
      <c r="M30" s="34"/>
      <c r="N30" s="34"/>
      <c r="O30" s="34"/>
      <c r="P30" s="34"/>
      <c r="Q30" s="13"/>
      <c r="R30" s="3"/>
      <c r="S30" s="2"/>
    </row>
    <row r="31" spans="2:19" x14ac:dyDescent="0.2">
      <c r="B31" s="2"/>
      <c r="C31" s="3"/>
      <c r="D31" s="7" t="s">
        <v>44</v>
      </c>
      <c r="E31" s="30"/>
      <c r="F31" s="30"/>
      <c r="G31" s="117"/>
      <c r="H31" s="149"/>
      <c r="I31" s="31"/>
      <c r="J31" s="33"/>
      <c r="K31" s="33"/>
      <c r="L31" s="33"/>
      <c r="M31" s="34"/>
      <c r="N31" s="34"/>
      <c r="O31" s="34"/>
      <c r="P31" s="34"/>
      <c r="Q31" s="13"/>
      <c r="R31" s="3"/>
      <c r="S31" s="2"/>
    </row>
    <row r="32" spans="2:19" x14ac:dyDescent="0.2">
      <c r="B32" s="2"/>
      <c r="C32" s="3"/>
      <c r="D32" s="7" t="s">
        <v>45</v>
      </c>
      <c r="E32" s="30"/>
      <c r="F32" s="30"/>
      <c r="G32" s="117"/>
      <c r="H32" s="149"/>
      <c r="I32" s="31"/>
      <c r="J32" s="31"/>
      <c r="K32" s="31"/>
      <c r="L32" s="33"/>
      <c r="M32" s="34"/>
      <c r="N32" s="34"/>
      <c r="O32" s="34"/>
      <c r="P32" s="34"/>
      <c r="Q32" s="13"/>
      <c r="R32" s="3"/>
      <c r="S32" s="2"/>
    </row>
    <row r="33" spans="2:19" x14ac:dyDescent="0.2">
      <c r="B33" s="2"/>
      <c r="C33" s="3"/>
      <c r="D33" s="7" t="s">
        <v>46</v>
      </c>
      <c r="E33" s="30"/>
      <c r="F33" s="30"/>
      <c r="G33" s="117"/>
      <c r="H33" s="149"/>
      <c r="I33" s="31"/>
      <c r="J33" s="33"/>
      <c r="K33" s="33"/>
      <c r="L33" s="33"/>
      <c r="M33" s="34"/>
      <c r="N33" s="34"/>
      <c r="O33" s="34"/>
      <c r="P33" s="34"/>
      <c r="Q33" s="13"/>
      <c r="R33" s="3"/>
      <c r="S33" s="2"/>
    </row>
    <row r="34" spans="2:19" x14ac:dyDescent="0.2">
      <c r="B34" s="2"/>
      <c r="C34" s="3"/>
      <c r="D34" s="7" t="s">
        <v>47</v>
      </c>
      <c r="E34" s="30"/>
      <c r="F34" s="30"/>
      <c r="G34" s="117"/>
      <c r="H34" s="149"/>
      <c r="I34" s="31"/>
      <c r="J34" s="31"/>
      <c r="K34" s="31"/>
      <c r="L34" s="33"/>
      <c r="M34" s="34"/>
      <c r="N34" s="34"/>
      <c r="O34" s="34"/>
      <c r="P34" s="34"/>
      <c r="Q34" s="13"/>
      <c r="R34" s="3"/>
      <c r="S34" s="2"/>
    </row>
    <row r="35" spans="2:19" ht="13.5" thickBot="1" x14ac:dyDescent="0.25">
      <c r="B35" s="2"/>
      <c r="C35" s="3"/>
      <c r="D35" s="8" t="s">
        <v>48</v>
      </c>
      <c r="E35" s="30"/>
      <c r="F35" s="30"/>
      <c r="G35" s="150"/>
      <c r="H35" s="151"/>
      <c r="I35" s="31"/>
      <c r="J35" s="33"/>
      <c r="K35" s="33"/>
      <c r="L35" s="35"/>
      <c r="M35" s="36"/>
      <c r="N35" s="36"/>
      <c r="O35" s="36"/>
      <c r="P35" s="36"/>
      <c r="Q35" s="37"/>
      <c r="R35" s="3"/>
      <c r="S35" s="2"/>
    </row>
    <row r="36" spans="2:19" ht="13.5" thickTop="1" x14ac:dyDescent="0.2">
      <c r="B36" s="2"/>
      <c r="C36" s="3"/>
      <c r="D36" s="15"/>
      <c r="E36" s="38" t="str">
        <f>IF(MAX($E$24:$E$35)=0,IF(COUNT($E$24:$E$35)=12,0,""),MAX($E$24:$E$35))</f>
        <v/>
      </c>
      <c r="F36" s="38" t="str">
        <f>IF(SUM($F$24:$F$35)=0,IF(COUNT($F$24:$F$35)=12,0,""),SUM($F$24:$F$35))</f>
        <v/>
      </c>
      <c r="G36" s="113" t="str">
        <f>IF(SUM($G$24:$G$35)=0,IF(COUNT($G$24:$G$35)=12,0,""),SUM($G$24:$G$35))</f>
        <v/>
      </c>
      <c r="H36" s="114"/>
      <c r="I36" s="39" t="str">
        <f>IF(SUM($I$24:$I$35)=0,IF(COUNT($I$24:$I$35)=12,0,""),SUM($I$24:$I$35))</f>
        <v/>
      </c>
      <c r="J36" s="40" t="str">
        <f>IF(SUMPRODUCT($J$24:$J$35,$I$24:$I$35)=0,"",SUMPRODUCT($J$24:$J$35,$I$24:$I$35)/SUMIF($J$24:$J$35,"&gt;0",$I$24:$I$35))</f>
        <v/>
      </c>
      <c r="K36" s="40" t="str">
        <f>IF(SUMPRODUCT($K$24:$K$35,$I$24:$I$35)=0,"",SUMPRODUCT($K$24:$K$35,$I$24:$I$35)/SUMIF($K$24:$K$35,"&gt;0",$I$24:$I$35))</f>
        <v/>
      </c>
      <c r="L36" s="39" t="str">
        <f>IF(SUM($L$24:$L$35)=0,IF(COUNT($L$24:$L$35)=12,0,""),SUM($L$24:$L$35))</f>
        <v/>
      </c>
      <c r="M36" s="41" t="str">
        <f>IF(SUM($M$24:$M$35)=0,IF(COUNT($M$24:$M$35)=12,0,""),SUM($M$24:$M$35))</f>
        <v/>
      </c>
      <c r="N36" s="42" t="str">
        <f>IF(SUMPRODUCT($N$24:$N$35,$M$24:$M$35)=0,"",SUMPRODUCT($N$24:$N$35,$M$24:$M$35)/SUMIF($N$24:$N$35,"&gt;0",$M$24:$M$35))</f>
        <v/>
      </c>
      <c r="O36" s="42" t="str">
        <f>IF(SUMPRODUCT($O$24:$O$35,$M$24:$M$35)=0,"",SUMPRODUCT($O$24:$O$35,$M$24:$M$35)/SUMIF($O$24:$O$35,"&gt;0",$M$24:$M$35))</f>
        <v/>
      </c>
      <c r="P36" s="41" t="str">
        <f>IF(SUM($P$24:$P$35)=0,IF(COUNT($P$24:$P$35)=12,0,""),SUM($P$24:$P$35))</f>
        <v/>
      </c>
      <c r="Q36" s="43" t="str">
        <f>IF(MAX($Q$24:$Q$35)=0,"",MAX($Q$24:$Q$35))</f>
        <v/>
      </c>
      <c r="R36" s="3"/>
      <c r="S36" s="2"/>
    </row>
    <row r="37" spans="2:19" x14ac:dyDescent="0.2">
      <c r="B37" s="2"/>
      <c r="C37" s="3"/>
      <c r="D37" s="15"/>
      <c r="E37" s="44"/>
      <c r="F37" s="45"/>
      <c r="G37" s="45"/>
      <c r="H37" s="46"/>
      <c r="I37" s="45"/>
      <c r="J37" s="46"/>
      <c r="K37" s="46"/>
      <c r="L37" s="45"/>
      <c r="M37" s="3"/>
      <c r="N37" s="3"/>
      <c r="O37" s="3"/>
      <c r="P37" s="45"/>
      <c r="Q37" s="45"/>
      <c r="R37" s="3"/>
      <c r="S37" s="2"/>
    </row>
    <row r="38" spans="2:19" x14ac:dyDescent="0.2">
      <c r="B38" s="2"/>
      <c r="C38" s="3"/>
      <c r="D38" s="64" t="s">
        <v>124</v>
      </c>
      <c r="E38" s="48"/>
      <c r="F38" s="3"/>
      <c r="G38" s="115" t="s">
        <v>49</v>
      </c>
      <c r="H38" s="116"/>
      <c r="I38" s="117" t="s">
        <v>10</v>
      </c>
      <c r="J38" s="118"/>
      <c r="K38" s="64" t="s">
        <v>110</v>
      </c>
      <c r="L38" s="119"/>
      <c r="M38" s="120"/>
      <c r="N38" s="120"/>
      <c r="O38" s="120"/>
      <c r="P38" s="120"/>
      <c r="Q38" s="121"/>
      <c r="R38" s="3"/>
      <c r="S38" s="2"/>
    </row>
    <row r="39" spans="2:19" x14ac:dyDescent="0.2">
      <c r="B39" s="2"/>
      <c r="C39" s="3"/>
      <c r="D39" s="3"/>
      <c r="E39" s="3"/>
      <c r="F39" s="3"/>
      <c r="G39" s="3"/>
      <c r="H39" s="49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</row>
    <row r="40" spans="2:19" ht="6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2" spans="2:19" s="50" customFormat="1" ht="11.25" x14ac:dyDescent="0.2">
      <c r="D42" s="107" t="s">
        <v>165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</sheetData>
  <sheetProtection algorithmName="SHA-512" hashValue="5I0SOOfFp971gkA7iKEhQqtuN4pfXHxrN0p20o5QJ/xa4AwnGQrrrSksjubVOA4sxkFcaNAItaMQIO5NuTJnCA==" saltValue="/W1H2WDfd77FhusS08Op1w==" spinCount="100000" sheet="1" objects="1" scenarios="1"/>
  <protectedRanges>
    <protectedRange sqref="I8:L9 E24:E35 E38 I38:J38 E8:F8 G24:Q35" name="Invulvelden"/>
    <protectedRange sqref="F24:F35" name="Invulvelden_1"/>
    <protectedRange sqref="L38:Q38" name="Invulvelden_2"/>
    <protectedRange sqref="J13:Q17" name="Invulvelden_3"/>
  </protectedRanges>
  <mergeCells count="33">
    <mergeCell ref="D4:Q5"/>
    <mergeCell ref="D7:F7"/>
    <mergeCell ref="I7:Q7"/>
    <mergeCell ref="E8:F8"/>
    <mergeCell ref="I8:L8"/>
    <mergeCell ref="M8:Q8"/>
    <mergeCell ref="I9:L9"/>
    <mergeCell ref="M9:Q9"/>
    <mergeCell ref="I11:Q11"/>
    <mergeCell ref="I12:Q17"/>
    <mergeCell ref="I19:L19"/>
    <mergeCell ref="M19:P19"/>
    <mergeCell ref="G31:H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I38:J38"/>
    <mergeCell ref="L38:Q38"/>
    <mergeCell ref="D42:Q42"/>
    <mergeCell ref="G32:H32"/>
    <mergeCell ref="G33:H33"/>
    <mergeCell ref="G34:H34"/>
    <mergeCell ref="G35:H35"/>
    <mergeCell ref="G36:H36"/>
    <mergeCell ref="G38:H38"/>
  </mergeCells>
  <conditionalFormatting sqref="G8:G18">
    <cfRule type="cellIs" dxfId="13" priority="1" operator="equal">
      <formula>"ü"</formula>
    </cfRule>
    <cfRule type="cellIs" dxfId="12" priority="2" operator="equal">
      <formula>"û"</formula>
    </cfRule>
  </conditionalFormatting>
  <dataValidations count="3">
    <dataValidation type="list" allowBlank="1" showInputMessage="1" showErrorMessage="1" sqref="I38:J38" xr:uid="{0A90A3C7-04F6-4D68-811D-65CD19E4AC5F}">
      <mc:AlternateContent xmlns:x12ac="http://schemas.microsoft.com/office/spreadsheetml/2011/1/ac" xmlns:mc="http://schemas.openxmlformats.org/markup-compatibility/2006">
        <mc:Choice Requires="x12ac">
          <x12ac:list>&lt;keuze&gt;,Riool,Oppervlaktewater,Bron,Afvoer per as,"Anders, namelijk..."</x12ac:list>
        </mc:Choice>
        <mc:Fallback>
          <formula1>"&lt;keuze&gt;,Riool,Oppervlaktewater,Bron,Afvoer per as,Anders, namelijk..."</formula1>
        </mc:Fallback>
      </mc:AlternateContent>
    </dataValidation>
    <dataValidation type="decimal" allowBlank="1" showInputMessage="1" showErrorMessage="1" sqref="J24:K35 N24:O35 Q24:Q35" xr:uid="{59FA3C02-2D34-4543-B9EE-B95E2DC458D9}">
      <formula1>3</formula1>
      <formula2>100</formula2>
    </dataValidation>
    <dataValidation type="decimal" operator="greaterThanOrEqual" allowBlank="1" showInputMessage="1" showErrorMessage="1" sqref="E38 L24:M35 P24:P35 I24:I35 E24:G35" xr:uid="{5965622D-EBFF-4CB9-942F-E83B60F25625}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tatusJaar">
              <controlPr defaultSize="0" autoFill="0" autoLine="0" autoPict="0">
                <anchor moveWithCells="1">
                  <from>
                    <xdr:col>7</xdr:col>
                    <xdr:colOff>923925</xdr:colOff>
                    <xdr:row>7</xdr:row>
                    <xdr:rowOff>0</xdr:rowOff>
                  </from>
                  <to>
                    <xdr:col>12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tatusNu">
              <controlPr defaultSize="0" autoFill="0" autoLine="0" autoPict="0">
                <anchor moveWithCells="1">
                  <from>
                    <xdr:col>7</xdr:col>
                    <xdr:colOff>923925</xdr:colOff>
                    <xdr:row>8</xdr:row>
                    <xdr:rowOff>9525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23960-3302-4986-925A-C17B51B2668D}">
  <dimension ref="B1:S42"/>
  <sheetViews>
    <sheetView zoomScaleNormal="100" workbookViewId="0"/>
  </sheetViews>
  <sheetFormatPr defaultColWidth="8.85546875" defaultRowHeight="12.75" x14ac:dyDescent="0.2"/>
  <cols>
    <col min="1" max="2" width="1.140625" style="1" customWidth="1"/>
    <col min="3" max="3" width="2.5703125" style="1" customWidth="1"/>
    <col min="4" max="6" width="16.7109375" style="1" customWidth="1"/>
    <col min="7" max="7" width="2.7109375" style="1" customWidth="1"/>
    <col min="8" max="8" width="13.85546875" style="1" customWidth="1"/>
    <col min="9" max="17" width="16.7109375" style="1" customWidth="1"/>
    <col min="18" max="18" width="2.5703125" style="1" customWidth="1"/>
    <col min="19" max="20" width="1.140625" style="1" customWidth="1"/>
    <col min="21" max="16384" width="8.85546875" style="1"/>
  </cols>
  <sheetData>
    <row r="1" spans="2:19" ht="6" customHeight="1" x14ac:dyDescent="0.2"/>
    <row r="2" spans="2:19" ht="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2:19" s="50" customFormat="1" ht="11.25" x14ac:dyDescent="0.2">
      <c r="B4" s="62"/>
      <c r="C4" s="11"/>
      <c r="D4" s="84" t="s">
        <v>164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11"/>
      <c r="S4" s="62"/>
    </row>
    <row r="5" spans="2:19" s="50" customFormat="1" ht="11.25" x14ac:dyDescent="0.2">
      <c r="B5" s="62"/>
      <c r="C5" s="1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11"/>
      <c r="S5" s="62"/>
    </row>
    <row r="6" spans="2:19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</row>
    <row r="7" spans="2:19" ht="12.75" customHeight="1" x14ac:dyDescent="0.2">
      <c r="B7" s="2"/>
      <c r="C7" s="3"/>
      <c r="D7" s="91" t="s">
        <v>0</v>
      </c>
      <c r="E7" s="92"/>
      <c r="F7" s="93"/>
      <c r="G7" s="4"/>
      <c r="H7" s="3"/>
      <c r="I7" s="79" t="s">
        <v>122</v>
      </c>
      <c r="J7" s="80"/>
      <c r="K7" s="80"/>
      <c r="L7" s="80"/>
      <c r="M7" s="80"/>
      <c r="N7" s="80"/>
      <c r="O7" s="80"/>
      <c r="P7" s="80"/>
      <c r="Q7" s="81"/>
      <c r="R7" s="3"/>
      <c r="S7" s="2"/>
    </row>
    <row r="8" spans="2:19" x14ac:dyDescent="0.2">
      <c r="B8" s="2"/>
      <c r="C8" s="3"/>
      <c r="D8" s="65" t="s">
        <v>145</v>
      </c>
      <c r="E8" s="75"/>
      <c r="F8" s="75"/>
      <c r="G8" s="6" t="str">
        <f>IF(E8="","û","ü")</f>
        <v>û</v>
      </c>
      <c r="H8" s="3"/>
      <c r="I8" s="76"/>
      <c r="J8" s="77"/>
      <c r="K8" s="77"/>
      <c r="L8" s="77"/>
      <c r="M8" s="82" t="str">
        <f>IFERROR(IF(I8,"Benoem de reden in het veld Opmerkingen. Verder hoeft u uitsluitend de Basisgegevens in te vullen.",""),"")</f>
        <v/>
      </c>
      <c r="N8" s="82"/>
      <c r="O8" s="82"/>
      <c r="P8" s="82"/>
      <c r="Q8" s="83"/>
      <c r="R8" s="3"/>
      <c r="S8" s="2"/>
    </row>
    <row r="9" spans="2:19" x14ac:dyDescent="0.2">
      <c r="B9" s="2"/>
      <c r="C9" s="3"/>
      <c r="D9" s="9"/>
      <c r="E9" s="10"/>
      <c r="F9" s="3"/>
      <c r="G9" s="11"/>
      <c r="H9" s="3"/>
      <c r="I9" s="76"/>
      <c r="J9" s="77"/>
      <c r="K9" s="77"/>
      <c r="L9" s="77"/>
      <c r="M9" s="82" t="str">
        <f>IFERROR(IF(I9,"Benoem de reden in het veld Opmerkingen.",""),"")</f>
        <v/>
      </c>
      <c r="N9" s="82"/>
      <c r="O9" s="82"/>
      <c r="P9" s="82"/>
      <c r="Q9" s="83"/>
      <c r="R9" s="3"/>
      <c r="S9" s="2"/>
    </row>
    <row r="10" spans="2:19" ht="12.75" customHeight="1" x14ac:dyDescent="0.2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</row>
    <row r="11" spans="2:19" ht="12.75" customHeight="1" x14ac:dyDescent="0.2">
      <c r="B11" s="2"/>
      <c r="C11" s="3"/>
      <c r="D11" s="3"/>
      <c r="E11" s="3"/>
      <c r="F11" s="3"/>
      <c r="G11" s="3"/>
      <c r="H11" s="3"/>
      <c r="I11" s="79" t="s">
        <v>146</v>
      </c>
      <c r="J11" s="80"/>
      <c r="K11" s="80"/>
      <c r="L11" s="80"/>
      <c r="M11" s="80"/>
      <c r="N11" s="80"/>
      <c r="O11" s="80"/>
      <c r="P11" s="80"/>
      <c r="Q11" s="81"/>
      <c r="R11" s="3"/>
      <c r="S11" s="2"/>
    </row>
    <row r="12" spans="2:19" x14ac:dyDescent="0.2">
      <c r="B12" s="2"/>
      <c r="C12" s="3"/>
      <c r="D12" s="3"/>
      <c r="E12" s="3"/>
      <c r="F12" s="3"/>
      <c r="G12" s="3"/>
      <c r="H12" s="3"/>
      <c r="I12" s="137"/>
      <c r="J12" s="138"/>
      <c r="K12" s="138"/>
      <c r="L12" s="138"/>
      <c r="M12" s="138"/>
      <c r="N12" s="138"/>
      <c r="O12" s="138"/>
      <c r="P12" s="138"/>
      <c r="Q12" s="139"/>
      <c r="R12" s="3"/>
      <c r="S12" s="2"/>
    </row>
    <row r="13" spans="2:19" x14ac:dyDescent="0.2">
      <c r="B13" s="2"/>
      <c r="C13" s="3"/>
      <c r="D13" s="3"/>
      <c r="E13" s="3"/>
      <c r="F13" s="3"/>
      <c r="G13" s="3"/>
      <c r="H13" s="3"/>
      <c r="I13" s="140"/>
      <c r="J13" s="141"/>
      <c r="K13" s="141"/>
      <c r="L13" s="141"/>
      <c r="M13" s="141"/>
      <c r="N13" s="141"/>
      <c r="O13" s="141"/>
      <c r="P13" s="141"/>
      <c r="Q13" s="142"/>
      <c r="R13" s="3"/>
      <c r="S13" s="2"/>
    </row>
    <row r="14" spans="2:19" ht="12.75" customHeight="1" x14ac:dyDescent="0.2">
      <c r="B14" s="2"/>
      <c r="C14" s="3"/>
      <c r="D14" s="3"/>
      <c r="E14" s="3"/>
      <c r="F14" s="3"/>
      <c r="G14" s="3"/>
      <c r="H14" s="3"/>
      <c r="I14" s="140"/>
      <c r="J14" s="141"/>
      <c r="K14" s="141"/>
      <c r="L14" s="141"/>
      <c r="M14" s="141"/>
      <c r="N14" s="141"/>
      <c r="O14" s="141"/>
      <c r="P14" s="141"/>
      <c r="Q14" s="142"/>
      <c r="R14" s="3"/>
      <c r="S14" s="2"/>
    </row>
    <row r="15" spans="2:19" ht="12.75" customHeight="1" x14ac:dyDescent="0.2">
      <c r="B15" s="2"/>
      <c r="C15" s="3"/>
      <c r="D15" s="3"/>
      <c r="E15" s="3"/>
      <c r="F15" s="3"/>
      <c r="G15" s="3"/>
      <c r="H15" s="3"/>
      <c r="I15" s="140"/>
      <c r="J15" s="141"/>
      <c r="K15" s="141"/>
      <c r="L15" s="141"/>
      <c r="M15" s="141"/>
      <c r="N15" s="141"/>
      <c r="O15" s="141"/>
      <c r="P15" s="141"/>
      <c r="Q15" s="142"/>
      <c r="R15" s="3"/>
      <c r="S15" s="2"/>
    </row>
    <row r="16" spans="2:19" ht="12.75" customHeight="1" x14ac:dyDescent="0.2">
      <c r="B16" s="2"/>
      <c r="C16" s="3"/>
      <c r="D16" s="3"/>
      <c r="E16" s="3"/>
      <c r="F16" s="3"/>
      <c r="G16" s="3"/>
      <c r="H16" s="3"/>
      <c r="I16" s="140"/>
      <c r="J16" s="141"/>
      <c r="K16" s="141"/>
      <c r="L16" s="141"/>
      <c r="M16" s="141"/>
      <c r="N16" s="141"/>
      <c r="O16" s="141"/>
      <c r="P16" s="141"/>
      <c r="Q16" s="142"/>
      <c r="R16" s="3"/>
      <c r="S16" s="2"/>
    </row>
    <row r="17" spans="2:19" x14ac:dyDescent="0.2">
      <c r="B17" s="2"/>
      <c r="C17" s="3"/>
      <c r="D17" s="3"/>
      <c r="E17" s="3"/>
      <c r="F17" s="3"/>
      <c r="G17" s="3"/>
      <c r="H17" s="3"/>
      <c r="I17" s="143"/>
      <c r="J17" s="144"/>
      <c r="K17" s="144"/>
      <c r="L17" s="144"/>
      <c r="M17" s="144"/>
      <c r="N17" s="144"/>
      <c r="O17" s="144"/>
      <c r="P17" s="144"/>
      <c r="Q17" s="145"/>
      <c r="R17" s="3"/>
      <c r="S17" s="2"/>
    </row>
    <row r="18" spans="2:19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2:19" x14ac:dyDescent="0.2">
      <c r="B19" s="2"/>
      <c r="C19" s="3"/>
      <c r="D19" s="3"/>
      <c r="E19" s="15"/>
      <c r="F19" s="15"/>
      <c r="G19" s="15"/>
      <c r="H19" s="15"/>
      <c r="I19" s="129" t="s">
        <v>14</v>
      </c>
      <c r="J19" s="130"/>
      <c r="K19" s="130"/>
      <c r="L19" s="131"/>
      <c r="M19" s="132" t="s">
        <v>15</v>
      </c>
      <c r="N19" s="133"/>
      <c r="O19" s="133"/>
      <c r="P19" s="134"/>
      <c r="Q19" s="16"/>
      <c r="R19" s="3"/>
      <c r="S19" s="2"/>
    </row>
    <row r="20" spans="2:19" x14ac:dyDescent="0.2">
      <c r="B20" s="2"/>
      <c r="C20" s="3"/>
      <c r="D20" s="15"/>
      <c r="E20" s="17" t="s">
        <v>139</v>
      </c>
      <c r="F20" s="18" t="s">
        <v>16</v>
      </c>
      <c r="G20" s="135" t="s">
        <v>17</v>
      </c>
      <c r="H20" s="136"/>
      <c r="I20" s="19" t="s">
        <v>18</v>
      </c>
      <c r="J20" s="19" t="s">
        <v>19</v>
      </c>
      <c r="K20" s="19" t="s">
        <v>19</v>
      </c>
      <c r="L20" s="19" t="s">
        <v>20</v>
      </c>
      <c r="M20" s="20" t="s">
        <v>18</v>
      </c>
      <c r="N20" s="20" t="s">
        <v>19</v>
      </c>
      <c r="O20" s="20" t="s">
        <v>19</v>
      </c>
      <c r="P20" s="20" t="s">
        <v>20</v>
      </c>
      <c r="Q20" s="17" t="s">
        <v>21</v>
      </c>
      <c r="R20" s="9"/>
      <c r="S20" s="2"/>
    </row>
    <row r="21" spans="2:19" x14ac:dyDescent="0.2">
      <c r="B21" s="2"/>
      <c r="C21" s="3"/>
      <c r="D21" s="15"/>
      <c r="E21" s="21" t="s">
        <v>26</v>
      </c>
      <c r="F21" s="22" t="s">
        <v>22</v>
      </c>
      <c r="G21" s="127" t="s">
        <v>23</v>
      </c>
      <c r="H21" s="128"/>
      <c r="I21" s="23" t="s">
        <v>22</v>
      </c>
      <c r="J21" s="23" t="s">
        <v>24</v>
      </c>
      <c r="K21" s="23" t="s">
        <v>25</v>
      </c>
      <c r="L21" s="23" t="s">
        <v>121</v>
      </c>
      <c r="M21" s="24" t="s">
        <v>22</v>
      </c>
      <c r="N21" s="24" t="s">
        <v>24</v>
      </c>
      <c r="O21" s="24" t="s">
        <v>25</v>
      </c>
      <c r="P21" s="24" t="s">
        <v>121</v>
      </c>
      <c r="Q21" s="21" t="s">
        <v>25</v>
      </c>
      <c r="R21" s="9"/>
      <c r="S21" s="2"/>
    </row>
    <row r="22" spans="2:19" x14ac:dyDescent="0.2">
      <c r="B22" s="2"/>
      <c r="C22" s="3"/>
      <c r="D22" s="15"/>
      <c r="E22" s="21"/>
      <c r="F22" s="22"/>
      <c r="G22" s="127" t="s">
        <v>27</v>
      </c>
      <c r="H22" s="128"/>
      <c r="I22" s="23"/>
      <c r="J22" s="23" t="s">
        <v>28</v>
      </c>
      <c r="K22" s="23" t="s">
        <v>28</v>
      </c>
      <c r="L22" s="23" t="s">
        <v>29</v>
      </c>
      <c r="M22" s="24"/>
      <c r="N22" s="24" t="s">
        <v>28</v>
      </c>
      <c r="O22" s="24" t="s">
        <v>28</v>
      </c>
      <c r="P22" s="24" t="s">
        <v>30</v>
      </c>
      <c r="Q22" s="21" t="s">
        <v>28</v>
      </c>
      <c r="R22" s="9"/>
      <c r="S22" s="2"/>
    </row>
    <row r="23" spans="2:19" x14ac:dyDescent="0.2">
      <c r="B23" s="2"/>
      <c r="C23" s="3"/>
      <c r="D23" s="15"/>
      <c r="E23" s="25" t="s">
        <v>31</v>
      </c>
      <c r="F23" s="25" t="s">
        <v>32</v>
      </c>
      <c r="G23" s="125" t="s">
        <v>33</v>
      </c>
      <c r="H23" s="126"/>
      <c r="I23" s="26" t="s">
        <v>32</v>
      </c>
      <c r="J23" s="26" t="s">
        <v>34</v>
      </c>
      <c r="K23" s="26" t="s">
        <v>34</v>
      </c>
      <c r="L23" s="26" t="s">
        <v>35</v>
      </c>
      <c r="M23" s="27" t="s">
        <v>32</v>
      </c>
      <c r="N23" s="27" t="s">
        <v>36</v>
      </c>
      <c r="O23" s="27" t="s">
        <v>36</v>
      </c>
      <c r="P23" s="27" t="s">
        <v>35</v>
      </c>
      <c r="Q23" s="28" t="s">
        <v>36</v>
      </c>
      <c r="R23" s="3"/>
      <c r="S23" s="2"/>
    </row>
    <row r="24" spans="2:19" x14ac:dyDescent="0.2">
      <c r="B24" s="2"/>
      <c r="C24" s="3"/>
      <c r="D24" s="29" t="s">
        <v>37</v>
      </c>
      <c r="E24" s="30"/>
      <c r="F24" s="30"/>
      <c r="G24" s="117"/>
      <c r="H24" s="149"/>
      <c r="I24" s="31"/>
      <c r="J24" s="31"/>
      <c r="K24" s="31"/>
      <c r="L24" s="31"/>
      <c r="M24" s="32"/>
      <c r="N24" s="32"/>
      <c r="O24" s="32"/>
      <c r="P24" s="32"/>
      <c r="Q24" s="13"/>
      <c r="R24" s="3"/>
      <c r="S24" s="2"/>
    </row>
    <row r="25" spans="2:19" x14ac:dyDescent="0.2">
      <c r="B25" s="2"/>
      <c r="C25" s="3"/>
      <c r="D25" s="7" t="s">
        <v>38</v>
      </c>
      <c r="E25" s="30"/>
      <c r="F25" s="30"/>
      <c r="G25" s="117"/>
      <c r="H25" s="149"/>
      <c r="I25" s="31"/>
      <c r="J25" s="33"/>
      <c r="K25" s="33"/>
      <c r="L25" s="33"/>
      <c r="M25" s="34"/>
      <c r="N25" s="34"/>
      <c r="O25" s="34"/>
      <c r="P25" s="34"/>
      <c r="Q25" s="13"/>
      <c r="R25" s="3"/>
      <c r="S25" s="2"/>
    </row>
    <row r="26" spans="2:19" x14ac:dyDescent="0.2">
      <c r="B26" s="2"/>
      <c r="C26" s="3"/>
      <c r="D26" s="7" t="s">
        <v>39</v>
      </c>
      <c r="E26" s="30"/>
      <c r="F26" s="30"/>
      <c r="G26" s="117"/>
      <c r="H26" s="149"/>
      <c r="I26" s="31"/>
      <c r="J26" s="31"/>
      <c r="K26" s="31"/>
      <c r="L26" s="33"/>
      <c r="M26" s="34"/>
      <c r="N26" s="34"/>
      <c r="O26" s="34"/>
      <c r="P26" s="34"/>
      <c r="Q26" s="13"/>
      <c r="R26" s="3"/>
      <c r="S26" s="2"/>
    </row>
    <row r="27" spans="2:19" x14ac:dyDescent="0.2">
      <c r="B27" s="2"/>
      <c r="C27" s="3"/>
      <c r="D27" s="7" t="s">
        <v>40</v>
      </c>
      <c r="E27" s="30"/>
      <c r="F27" s="30"/>
      <c r="G27" s="117"/>
      <c r="H27" s="149"/>
      <c r="I27" s="31"/>
      <c r="J27" s="33"/>
      <c r="K27" s="33"/>
      <c r="L27" s="33"/>
      <c r="M27" s="34"/>
      <c r="N27" s="34"/>
      <c r="O27" s="34"/>
      <c r="P27" s="34"/>
      <c r="Q27" s="13"/>
      <c r="R27" s="3"/>
      <c r="S27" s="2"/>
    </row>
    <row r="28" spans="2:19" x14ac:dyDescent="0.2">
      <c r="B28" s="2"/>
      <c r="C28" s="3"/>
      <c r="D28" s="7" t="s">
        <v>41</v>
      </c>
      <c r="E28" s="30"/>
      <c r="F28" s="30"/>
      <c r="G28" s="117"/>
      <c r="H28" s="149"/>
      <c r="I28" s="31"/>
      <c r="J28" s="31"/>
      <c r="K28" s="31"/>
      <c r="L28" s="33"/>
      <c r="M28" s="34"/>
      <c r="N28" s="34"/>
      <c r="O28" s="34"/>
      <c r="P28" s="34"/>
      <c r="Q28" s="13"/>
      <c r="R28" s="3"/>
      <c r="S28" s="2"/>
    </row>
    <row r="29" spans="2:19" x14ac:dyDescent="0.2">
      <c r="B29" s="2"/>
      <c r="C29" s="3"/>
      <c r="D29" s="7" t="s">
        <v>42</v>
      </c>
      <c r="E29" s="30"/>
      <c r="F29" s="30"/>
      <c r="G29" s="117"/>
      <c r="H29" s="149"/>
      <c r="I29" s="31"/>
      <c r="J29" s="33"/>
      <c r="K29" s="33"/>
      <c r="L29" s="33"/>
      <c r="M29" s="34"/>
      <c r="N29" s="34"/>
      <c r="O29" s="34"/>
      <c r="P29" s="34"/>
      <c r="Q29" s="13"/>
      <c r="R29" s="3"/>
      <c r="S29" s="2"/>
    </row>
    <row r="30" spans="2:19" x14ac:dyDescent="0.2">
      <c r="B30" s="2"/>
      <c r="C30" s="3"/>
      <c r="D30" s="7" t="s">
        <v>43</v>
      </c>
      <c r="E30" s="30"/>
      <c r="F30" s="30"/>
      <c r="G30" s="117"/>
      <c r="H30" s="149"/>
      <c r="I30" s="31"/>
      <c r="J30" s="31"/>
      <c r="K30" s="31"/>
      <c r="L30" s="33"/>
      <c r="M30" s="34"/>
      <c r="N30" s="34"/>
      <c r="O30" s="34"/>
      <c r="P30" s="34"/>
      <c r="Q30" s="13"/>
      <c r="R30" s="3"/>
      <c r="S30" s="2"/>
    </row>
    <row r="31" spans="2:19" x14ac:dyDescent="0.2">
      <c r="B31" s="2"/>
      <c r="C31" s="3"/>
      <c r="D31" s="7" t="s">
        <v>44</v>
      </c>
      <c r="E31" s="30"/>
      <c r="F31" s="30"/>
      <c r="G31" s="117"/>
      <c r="H31" s="149"/>
      <c r="I31" s="31"/>
      <c r="J31" s="33"/>
      <c r="K31" s="33"/>
      <c r="L31" s="33"/>
      <c r="M31" s="34"/>
      <c r="N31" s="34"/>
      <c r="O31" s="34"/>
      <c r="P31" s="34"/>
      <c r="Q31" s="13"/>
      <c r="R31" s="3"/>
      <c r="S31" s="2"/>
    </row>
    <row r="32" spans="2:19" x14ac:dyDescent="0.2">
      <c r="B32" s="2"/>
      <c r="C32" s="3"/>
      <c r="D32" s="7" t="s">
        <v>45</v>
      </c>
      <c r="E32" s="30"/>
      <c r="F32" s="30"/>
      <c r="G32" s="117"/>
      <c r="H32" s="149"/>
      <c r="I32" s="31"/>
      <c r="J32" s="31"/>
      <c r="K32" s="31"/>
      <c r="L32" s="33"/>
      <c r="M32" s="34"/>
      <c r="N32" s="34"/>
      <c r="O32" s="34"/>
      <c r="P32" s="34"/>
      <c r="Q32" s="13"/>
      <c r="R32" s="3"/>
      <c r="S32" s="2"/>
    </row>
    <row r="33" spans="2:19" x14ac:dyDescent="0.2">
      <c r="B33" s="2"/>
      <c r="C33" s="3"/>
      <c r="D33" s="7" t="s">
        <v>46</v>
      </c>
      <c r="E33" s="30"/>
      <c r="F33" s="30"/>
      <c r="G33" s="117"/>
      <c r="H33" s="149"/>
      <c r="I33" s="31"/>
      <c r="J33" s="33"/>
      <c r="K33" s="33"/>
      <c r="L33" s="33"/>
      <c r="M33" s="34"/>
      <c r="N33" s="34"/>
      <c r="O33" s="34"/>
      <c r="P33" s="34"/>
      <c r="Q33" s="13"/>
      <c r="R33" s="3"/>
      <c r="S33" s="2"/>
    </row>
    <row r="34" spans="2:19" x14ac:dyDescent="0.2">
      <c r="B34" s="2"/>
      <c r="C34" s="3"/>
      <c r="D34" s="7" t="s">
        <v>47</v>
      </c>
      <c r="E34" s="30"/>
      <c r="F34" s="30"/>
      <c r="G34" s="117"/>
      <c r="H34" s="149"/>
      <c r="I34" s="31"/>
      <c r="J34" s="31"/>
      <c r="K34" s="31"/>
      <c r="L34" s="33"/>
      <c r="M34" s="34"/>
      <c r="N34" s="34"/>
      <c r="O34" s="34"/>
      <c r="P34" s="34"/>
      <c r="Q34" s="13"/>
      <c r="R34" s="3"/>
      <c r="S34" s="2"/>
    </row>
    <row r="35" spans="2:19" ht="13.5" thickBot="1" x14ac:dyDescent="0.25">
      <c r="B35" s="2"/>
      <c r="C35" s="3"/>
      <c r="D35" s="8" t="s">
        <v>48</v>
      </c>
      <c r="E35" s="30"/>
      <c r="F35" s="30"/>
      <c r="G35" s="150"/>
      <c r="H35" s="151"/>
      <c r="I35" s="31"/>
      <c r="J35" s="33"/>
      <c r="K35" s="33"/>
      <c r="L35" s="35"/>
      <c r="M35" s="36"/>
      <c r="N35" s="36"/>
      <c r="O35" s="36"/>
      <c r="P35" s="36"/>
      <c r="Q35" s="37"/>
      <c r="R35" s="3"/>
      <c r="S35" s="2"/>
    </row>
    <row r="36" spans="2:19" ht="13.5" thickTop="1" x14ac:dyDescent="0.2">
      <c r="B36" s="2"/>
      <c r="C36" s="3"/>
      <c r="D36" s="15"/>
      <c r="E36" s="38" t="str">
        <f>IF(MAX($E$24:$E$35)=0,IF(COUNT($E$24:$E$35)=12,0,""),MAX($E$24:$E$35))</f>
        <v/>
      </c>
      <c r="F36" s="38" t="str">
        <f>IF(SUM($F$24:$F$35)=0,IF(COUNT($F$24:$F$35)=12,0,""),SUM($F$24:$F$35))</f>
        <v/>
      </c>
      <c r="G36" s="113" t="str">
        <f>IF(SUM($G$24:$G$35)=0,IF(COUNT($G$24:$G$35)=12,0,""),SUM($G$24:$G$35))</f>
        <v/>
      </c>
      <c r="H36" s="114"/>
      <c r="I36" s="39" t="str">
        <f>IF(SUM($I$24:$I$35)=0,IF(COUNT($I$24:$I$35)=12,0,""),SUM($I$24:$I$35))</f>
        <v/>
      </c>
      <c r="J36" s="40" t="str">
        <f>IF(SUMPRODUCT($J$24:$J$35,$I$24:$I$35)=0,"",SUMPRODUCT($J$24:$J$35,$I$24:$I$35)/SUMIF($J$24:$J$35,"&gt;0",$I$24:$I$35))</f>
        <v/>
      </c>
      <c r="K36" s="40" t="str">
        <f>IF(SUMPRODUCT($K$24:$K$35,$I$24:$I$35)=0,"",SUMPRODUCT($K$24:$K$35,$I$24:$I$35)/SUMIF($K$24:$K$35,"&gt;0",$I$24:$I$35))</f>
        <v/>
      </c>
      <c r="L36" s="39" t="str">
        <f>IF(SUM($L$24:$L$35)=0,IF(COUNT($L$24:$L$35)=12,0,""),SUM($L$24:$L$35))</f>
        <v/>
      </c>
      <c r="M36" s="41" t="str">
        <f>IF(SUM($M$24:$M$35)=0,IF(COUNT($M$24:$M$35)=12,0,""),SUM($M$24:$M$35))</f>
        <v/>
      </c>
      <c r="N36" s="42" t="str">
        <f>IF(SUMPRODUCT($N$24:$N$35,$M$24:$M$35)=0,"",SUMPRODUCT($N$24:$N$35,$M$24:$M$35)/SUMIF($N$24:$N$35,"&gt;0",$M$24:$M$35))</f>
        <v/>
      </c>
      <c r="O36" s="42" t="str">
        <f>IF(SUMPRODUCT($O$24:$O$35,$M$24:$M$35)=0,"",SUMPRODUCT($O$24:$O$35,$M$24:$M$35)/SUMIF($O$24:$O$35,"&gt;0",$M$24:$M$35))</f>
        <v/>
      </c>
      <c r="P36" s="41" t="str">
        <f>IF(SUM($P$24:$P$35)=0,IF(COUNT($P$24:$P$35)=12,0,""),SUM($P$24:$P$35))</f>
        <v/>
      </c>
      <c r="Q36" s="43" t="str">
        <f>IF(MAX($Q$24:$Q$35)=0,"",MAX($Q$24:$Q$35))</f>
        <v/>
      </c>
      <c r="R36" s="3"/>
      <c r="S36" s="2"/>
    </row>
    <row r="37" spans="2:19" x14ac:dyDescent="0.2">
      <c r="B37" s="2"/>
      <c r="C37" s="3"/>
      <c r="D37" s="15"/>
      <c r="E37" s="44"/>
      <c r="F37" s="45"/>
      <c r="G37" s="45"/>
      <c r="H37" s="46"/>
      <c r="I37" s="45"/>
      <c r="J37" s="46"/>
      <c r="K37" s="46"/>
      <c r="L37" s="45"/>
      <c r="M37" s="3"/>
      <c r="N37" s="3"/>
      <c r="O37" s="3"/>
      <c r="P37" s="45"/>
      <c r="Q37" s="45"/>
      <c r="R37" s="3"/>
      <c r="S37" s="2"/>
    </row>
    <row r="38" spans="2:19" x14ac:dyDescent="0.2">
      <c r="B38" s="2"/>
      <c r="C38" s="3"/>
      <c r="D38" s="64" t="s">
        <v>124</v>
      </c>
      <c r="E38" s="48"/>
      <c r="F38" s="3"/>
      <c r="G38" s="115" t="s">
        <v>49</v>
      </c>
      <c r="H38" s="116"/>
      <c r="I38" s="117" t="s">
        <v>10</v>
      </c>
      <c r="J38" s="118"/>
      <c r="K38" s="64" t="s">
        <v>110</v>
      </c>
      <c r="L38" s="119"/>
      <c r="M38" s="120"/>
      <c r="N38" s="120"/>
      <c r="O38" s="120"/>
      <c r="P38" s="120"/>
      <c r="Q38" s="121"/>
      <c r="R38" s="3"/>
      <c r="S38" s="2"/>
    </row>
    <row r="39" spans="2:19" x14ac:dyDescent="0.2">
      <c r="B39" s="2"/>
      <c r="C39" s="3"/>
      <c r="D39" s="3"/>
      <c r="E39" s="3"/>
      <c r="F39" s="3"/>
      <c r="G39" s="3"/>
      <c r="H39" s="49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</row>
    <row r="40" spans="2:19" ht="6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2" spans="2:19" s="50" customFormat="1" ht="11.25" x14ac:dyDescent="0.2">
      <c r="D42" s="107" t="s">
        <v>163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</sheetData>
  <sheetProtection algorithmName="SHA-512" hashValue="B9dyBksfu8E84GhDf56Y25k45IHLcLtta0cmlNE5dXxqynGAM8+tuGNkNG7BgVhjoUGJOxv6odpf1HEnKAsv0A==" saltValue="TlbvIL5fcP/XQDb+ZMcQ9g==" spinCount="100000" sheet="1" objects="1" scenarios="1"/>
  <protectedRanges>
    <protectedRange sqref="I8:L9 E24:E35 E38 I38:J38 E8:F8 G24:Q35" name="Invulvelden"/>
    <protectedRange sqref="F24:F35" name="Invulvelden_1"/>
    <protectedRange sqref="L38:Q38" name="Invulvelden_2"/>
    <protectedRange sqref="J13:Q17" name="Invulvelden_3"/>
  </protectedRanges>
  <mergeCells count="33">
    <mergeCell ref="D4:Q5"/>
    <mergeCell ref="D7:F7"/>
    <mergeCell ref="I7:Q7"/>
    <mergeCell ref="E8:F8"/>
    <mergeCell ref="I8:L8"/>
    <mergeCell ref="M8:Q8"/>
    <mergeCell ref="I9:L9"/>
    <mergeCell ref="M9:Q9"/>
    <mergeCell ref="I11:Q11"/>
    <mergeCell ref="I12:Q17"/>
    <mergeCell ref="I19:L19"/>
    <mergeCell ref="M19:P19"/>
    <mergeCell ref="G31:H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I38:J38"/>
    <mergeCell ref="L38:Q38"/>
    <mergeCell ref="D42:Q42"/>
    <mergeCell ref="G32:H32"/>
    <mergeCell ref="G33:H33"/>
    <mergeCell ref="G34:H34"/>
    <mergeCell ref="G35:H35"/>
    <mergeCell ref="G36:H36"/>
    <mergeCell ref="G38:H38"/>
  </mergeCells>
  <conditionalFormatting sqref="G8:G18">
    <cfRule type="cellIs" dxfId="11" priority="1" operator="equal">
      <formula>"ü"</formula>
    </cfRule>
    <cfRule type="cellIs" dxfId="10" priority="2" operator="equal">
      <formula>"û"</formula>
    </cfRule>
  </conditionalFormatting>
  <dataValidations count="3">
    <dataValidation type="decimal" operator="greaterThanOrEqual" allowBlank="1" showInputMessage="1" showErrorMessage="1" sqref="E38 L24:M35 P24:P35 I24:I35 E24:G35" xr:uid="{EBC9EA43-0F55-48E0-8E02-F39141C4D229}">
      <formula1>0</formula1>
    </dataValidation>
    <dataValidation type="decimal" allowBlank="1" showInputMessage="1" showErrorMessage="1" sqref="J24:K35 N24:O35 Q24:Q35" xr:uid="{F5F8A73D-9D6D-4B3B-8F49-E3A394BC10E5}">
      <formula1>3</formula1>
      <formula2>100</formula2>
    </dataValidation>
    <dataValidation type="list" allowBlank="1" showInputMessage="1" showErrorMessage="1" sqref="I38:J38" xr:uid="{64087573-9580-4FBE-9647-9DB45B39F179}">
      <mc:AlternateContent xmlns:x12ac="http://schemas.microsoft.com/office/spreadsheetml/2011/1/ac" xmlns:mc="http://schemas.openxmlformats.org/markup-compatibility/2006">
        <mc:Choice Requires="x12ac">
          <x12ac:list>&lt;keuze&gt;,Riool,Oppervlaktewater,Bron,Afvoer per as,"Anders, namelijk..."</x12ac:list>
        </mc:Choice>
        <mc:Fallback>
          <formula1>"&lt;keuze&gt;,Riool,Oppervlaktewater,Bron,Afvoer per as,Anders, namelijk..."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StatusJaar">
              <controlPr defaultSize="0" autoFill="0" autoLine="0" autoPict="0">
                <anchor moveWithCells="1">
                  <from>
                    <xdr:col>7</xdr:col>
                    <xdr:colOff>923925</xdr:colOff>
                    <xdr:row>7</xdr:row>
                    <xdr:rowOff>0</xdr:rowOff>
                  </from>
                  <to>
                    <xdr:col>12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tatusNu">
              <controlPr defaultSize="0" autoFill="0" autoLine="0" autoPict="0">
                <anchor moveWithCells="1">
                  <from>
                    <xdr:col>7</xdr:col>
                    <xdr:colOff>923925</xdr:colOff>
                    <xdr:row>8</xdr:row>
                    <xdr:rowOff>9525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94120-35A1-4BD7-94B5-77457E30C85C}">
  <dimension ref="B1:S42"/>
  <sheetViews>
    <sheetView zoomScaleNormal="100" workbookViewId="0"/>
  </sheetViews>
  <sheetFormatPr defaultColWidth="8.85546875" defaultRowHeight="12.75" x14ac:dyDescent="0.2"/>
  <cols>
    <col min="1" max="2" width="1.140625" style="1" customWidth="1"/>
    <col min="3" max="3" width="2.5703125" style="1" customWidth="1"/>
    <col min="4" max="6" width="16.7109375" style="1" customWidth="1"/>
    <col min="7" max="7" width="2.7109375" style="1" customWidth="1"/>
    <col min="8" max="8" width="13.85546875" style="1" customWidth="1"/>
    <col min="9" max="17" width="16.7109375" style="1" customWidth="1"/>
    <col min="18" max="18" width="2.5703125" style="1" customWidth="1"/>
    <col min="19" max="20" width="1.140625" style="1" customWidth="1"/>
    <col min="21" max="16384" width="8.85546875" style="1"/>
  </cols>
  <sheetData>
    <row r="1" spans="2:19" ht="6" customHeight="1" x14ac:dyDescent="0.2"/>
    <row r="2" spans="2:19" ht="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2:19" s="50" customFormat="1" ht="11.25" x14ac:dyDescent="0.2">
      <c r="B4" s="62"/>
      <c r="C4" s="11"/>
      <c r="D4" s="84" t="s">
        <v>162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11"/>
      <c r="S4" s="62"/>
    </row>
    <row r="5" spans="2:19" s="50" customFormat="1" ht="11.25" x14ac:dyDescent="0.2">
      <c r="B5" s="62"/>
      <c r="C5" s="1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11"/>
      <c r="S5" s="62"/>
    </row>
    <row r="6" spans="2:19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</row>
    <row r="7" spans="2:19" ht="12.75" customHeight="1" x14ac:dyDescent="0.2">
      <c r="B7" s="2"/>
      <c r="C7" s="3"/>
      <c r="D7" s="91" t="s">
        <v>0</v>
      </c>
      <c r="E7" s="92"/>
      <c r="F7" s="93"/>
      <c r="G7" s="4"/>
      <c r="H7" s="3"/>
      <c r="I7" s="79" t="s">
        <v>122</v>
      </c>
      <c r="J7" s="80"/>
      <c r="K7" s="80"/>
      <c r="L7" s="80"/>
      <c r="M7" s="80"/>
      <c r="N7" s="80"/>
      <c r="O7" s="80"/>
      <c r="P7" s="80"/>
      <c r="Q7" s="81"/>
      <c r="R7" s="3"/>
      <c r="S7" s="2"/>
    </row>
    <row r="8" spans="2:19" x14ac:dyDescent="0.2">
      <c r="B8" s="2"/>
      <c r="C8" s="3"/>
      <c r="D8" s="65" t="s">
        <v>145</v>
      </c>
      <c r="E8" s="75"/>
      <c r="F8" s="75"/>
      <c r="G8" s="6" t="str">
        <f>IF(E8="","û","ü")</f>
        <v>û</v>
      </c>
      <c r="H8" s="3"/>
      <c r="I8" s="76"/>
      <c r="J8" s="77"/>
      <c r="K8" s="77"/>
      <c r="L8" s="77"/>
      <c r="M8" s="82" t="str">
        <f>IFERROR(IF(I8,"Benoem de reden in het veld Opmerkingen. Verder hoeft u uitsluitend de Basisgegevens in te vullen.",""),"")</f>
        <v/>
      </c>
      <c r="N8" s="82"/>
      <c r="O8" s="82"/>
      <c r="P8" s="82"/>
      <c r="Q8" s="83"/>
      <c r="R8" s="3"/>
      <c r="S8" s="2"/>
    </row>
    <row r="9" spans="2:19" x14ac:dyDescent="0.2">
      <c r="B9" s="2"/>
      <c r="C9" s="3"/>
      <c r="D9" s="9"/>
      <c r="E9" s="10"/>
      <c r="F9" s="3"/>
      <c r="G9" s="11"/>
      <c r="H9" s="3"/>
      <c r="I9" s="76"/>
      <c r="J9" s="77"/>
      <c r="K9" s="77"/>
      <c r="L9" s="77"/>
      <c r="M9" s="82" t="str">
        <f>IFERROR(IF(I9,"Benoem de reden in het veld Opmerkingen.",""),"")</f>
        <v/>
      </c>
      <c r="N9" s="82"/>
      <c r="O9" s="82"/>
      <c r="P9" s="82"/>
      <c r="Q9" s="83"/>
      <c r="R9" s="3"/>
      <c r="S9" s="2"/>
    </row>
    <row r="10" spans="2:19" ht="12.75" customHeight="1" x14ac:dyDescent="0.2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</row>
    <row r="11" spans="2:19" ht="12.75" customHeight="1" x14ac:dyDescent="0.2">
      <c r="B11" s="2"/>
      <c r="C11" s="3"/>
      <c r="D11" s="3"/>
      <c r="E11" s="3"/>
      <c r="F11" s="3"/>
      <c r="G11" s="3"/>
      <c r="H11" s="3"/>
      <c r="I11" s="79" t="s">
        <v>146</v>
      </c>
      <c r="J11" s="80"/>
      <c r="K11" s="80"/>
      <c r="L11" s="80"/>
      <c r="M11" s="80"/>
      <c r="N11" s="80"/>
      <c r="O11" s="80"/>
      <c r="P11" s="80"/>
      <c r="Q11" s="81"/>
      <c r="R11" s="3"/>
      <c r="S11" s="2"/>
    </row>
    <row r="12" spans="2:19" x14ac:dyDescent="0.2">
      <c r="B12" s="2"/>
      <c r="C12" s="3"/>
      <c r="D12" s="3"/>
      <c r="E12" s="3"/>
      <c r="F12" s="3"/>
      <c r="G12" s="3"/>
      <c r="H12" s="3"/>
      <c r="I12" s="137"/>
      <c r="J12" s="138"/>
      <c r="K12" s="138"/>
      <c r="L12" s="138"/>
      <c r="M12" s="138"/>
      <c r="N12" s="138"/>
      <c r="O12" s="138"/>
      <c r="P12" s="138"/>
      <c r="Q12" s="139"/>
      <c r="R12" s="3"/>
      <c r="S12" s="2"/>
    </row>
    <row r="13" spans="2:19" x14ac:dyDescent="0.2">
      <c r="B13" s="2"/>
      <c r="C13" s="3"/>
      <c r="D13" s="3"/>
      <c r="E13" s="3"/>
      <c r="F13" s="3"/>
      <c r="G13" s="3"/>
      <c r="H13" s="3"/>
      <c r="I13" s="140"/>
      <c r="J13" s="141"/>
      <c r="K13" s="141"/>
      <c r="L13" s="141"/>
      <c r="M13" s="141"/>
      <c r="N13" s="141"/>
      <c r="O13" s="141"/>
      <c r="P13" s="141"/>
      <c r="Q13" s="142"/>
      <c r="R13" s="3"/>
      <c r="S13" s="2"/>
    </row>
    <row r="14" spans="2:19" ht="12.75" customHeight="1" x14ac:dyDescent="0.2">
      <c r="B14" s="2"/>
      <c r="C14" s="3"/>
      <c r="D14" s="3"/>
      <c r="E14" s="3"/>
      <c r="F14" s="3"/>
      <c r="G14" s="3"/>
      <c r="H14" s="3"/>
      <c r="I14" s="140"/>
      <c r="J14" s="141"/>
      <c r="K14" s="141"/>
      <c r="L14" s="141"/>
      <c r="M14" s="141"/>
      <c r="N14" s="141"/>
      <c r="O14" s="141"/>
      <c r="P14" s="141"/>
      <c r="Q14" s="142"/>
      <c r="R14" s="3"/>
      <c r="S14" s="2"/>
    </row>
    <row r="15" spans="2:19" ht="12.75" customHeight="1" x14ac:dyDescent="0.2">
      <c r="B15" s="2"/>
      <c r="C15" s="3"/>
      <c r="D15" s="3"/>
      <c r="E15" s="3"/>
      <c r="F15" s="3"/>
      <c r="G15" s="3"/>
      <c r="H15" s="3"/>
      <c r="I15" s="140"/>
      <c r="J15" s="141"/>
      <c r="K15" s="141"/>
      <c r="L15" s="141"/>
      <c r="M15" s="141"/>
      <c r="N15" s="141"/>
      <c r="O15" s="141"/>
      <c r="P15" s="141"/>
      <c r="Q15" s="142"/>
      <c r="R15" s="3"/>
      <c r="S15" s="2"/>
    </row>
    <row r="16" spans="2:19" ht="12.75" customHeight="1" x14ac:dyDescent="0.2">
      <c r="B16" s="2"/>
      <c r="C16" s="3"/>
      <c r="D16" s="3"/>
      <c r="E16" s="3"/>
      <c r="F16" s="3"/>
      <c r="G16" s="3"/>
      <c r="H16" s="3"/>
      <c r="I16" s="140"/>
      <c r="J16" s="141"/>
      <c r="K16" s="141"/>
      <c r="L16" s="141"/>
      <c r="M16" s="141"/>
      <c r="N16" s="141"/>
      <c r="O16" s="141"/>
      <c r="P16" s="141"/>
      <c r="Q16" s="142"/>
      <c r="R16" s="3"/>
      <c r="S16" s="2"/>
    </row>
    <row r="17" spans="2:19" x14ac:dyDescent="0.2">
      <c r="B17" s="2"/>
      <c r="C17" s="3"/>
      <c r="D17" s="3"/>
      <c r="E17" s="3"/>
      <c r="F17" s="3"/>
      <c r="G17" s="3"/>
      <c r="H17" s="3"/>
      <c r="I17" s="143"/>
      <c r="J17" s="144"/>
      <c r="K17" s="144"/>
      <c r="L17" s="144"/>
      <c r="M17" s="144"/>
      <c r="N17" s="144"/>
      <c r="O17" s="144"/>
      <c r="P17" s="144"/>
      <c r="Q17" s="145"/>
      <c r="R17" s="3"/>
      <c r="S17" s="2"/>
    </row>
    <row r="18" spans="2:19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2:19" x14ac:dyDescent="0.2">
      <c r="B19" s="2"/>
      <c r="C19" s="3"/>
      <c r="D19" s="3"/>
      <c r="E19" s="15"/>
      <c r="F19" s="15"/>
      <c r="G19" s="15"/>
      <c r="H19" s="15"/>
      <c r="I19" s="129" t="s">
        <v>14</v>
      </c>
      <c r="J19" s="130"/>
      <c r="K19" s="130"/>
      <c r="L19" s="131"/>
      <c r="M19" s="132" t="s">
        <v>15</v>
      </c>
      <c r="N19" s="133"/>
      <c r="O19" s="133"/>
      <c r="P19" s="134"/>
      <c r="Q19" s="16"/>
      <c r="R19" s="3"/>
      <c r="S19" s="2"/>
    </row>
    <row r="20" spans="2:19" x14ac:dyDescent="0.2">
      <c r="B20" s="2"/>
      <c r="C20" s="3"/>
      <c r="D20" s="15"/>
      <c r="E20" s="17" t="s">
        <v>139</v>
      </c>
      <c r="F20" s="18" t="s">
        <v>16</v>
      </c>
      <c r="G20" s="135" t="s">
        <v>17</v>
      </c>
      <c r="H20" s="136"/>
      <c r="I20" s="19" t="s">
        <v>18</v>
      </c>
      <c r="J20" s="19" t="s">
        <v>19</v>
      </c>
      <c r="K20" s="19" t="s">
        <v>19</v>
      </c>
      <c r="L20" s="19" t="s">
        <v>20</v>
      </c>
      <c r="M20" s="20" t="s">
        <v>18</v>
      </c>
      <c r="N20" s="20" t="s">
        <v>19</v>
      </c>
      <c r="O20" s="20" t="s">
        <v>19</v>
      </c>
      <c r="P20" s="20" t="s">
        <v>20</v>
      </c>
      <c r="Q20" s="17" t="s">
        <v>21</v>
      </c>
      <c r="R20" s="9"/>
      <c r="S20" s="2"/>
    </row>
    <row r="21" spans="2:19" x14ac:dyDescent="0.2">
      <c r="B21" s="2"/>
      <c r="C21" s="3"/>
      <c r="D21" s="15"/>
      <c r="E21" s="21" t="s">
        <v>26</v>
      </c>
      <c r="F21" s="22" t="s">
        <v>22</v>
      </c>
      <c r="G21" s="127" t="s">
        <v>23</v>
      </c>
      <c r="H21" s="128"/>
      <c r="I21" s="23" t="s">
        <v>22</v>
      </c>
      <c r="J21" s="23" t="s">
        <v>24</v>
      </c>
      <c r="K21" s="23" t="s">
        <v>25</v>
      </c>
      <c r="L21" s="23" t="s">
        <v>121</v>
      </c>
      <c r="M21" s="24" t="s">
        <v>22</v>
      </c>
      <c r="N21" s="24" t="s">
        <v>24</v>
      </c>
      <c r="O21" s="24" t="s">
        <v>25</v>
      </c>
      <c r="P21" s="24" t="s">
        <v>121</v>
      </c>
      <c r="Q21" s="21" t="s">
        <v>25</v>
      </c>
      <c r="R21" s="9"/>
      <c r="S21" s="2"/>
    </row>
    <row r="22" spans="2:19" x14ac:dyDescent="0.2">
      <c r="B22" s="2"/>
      <c r="C22" s="3"/>
      <c r="D22" s="15"/>
      <c r="E22" s="21"/>
      <c r="F22" s="22"/>
      <c r="G22" s="127" t="s">
        <v>27</v>
      </c>
      <c r="H22" s="128"/>
      <c r="I22" s="23"/>
      <c r="J22" s="23" t="s">
        <v>28</v>
      </c>
      <c r="K22" s="23" t="s">
        <v>28</v>
      </c>
      <c r="L22" s="23" t="s">
        <v>29</v>
      </c>
      <c r="M22" s="24"/>
      <c r="N22" s="24" t="s">
        <v>28</v>
      </c>
      <c r="O22" s="24" t="s">
        <v>28</v>
      </c>
      <c r="P22" s="24" t="s">
        <v>30</v>
      </c>
      <c r="Q22" s="21" t="s">
        <v>28</v>
      </c>
      <c r="R22" s="9"/>
      <c r="S22" s="2"/>
    </row>
    <row r="23" spans="2:19" x14ac:dyDescent="0.2">
      <c r="B23" s="2"/>
      <c r="C23" s="3"/>
      <c r="D23" s="15"/>
      <c r="E23" s="25" t="s">
        <v>31</v>
      </c>
      <c r="F23" s="25" t="s">
        <v>32</v>
      </c>
      <c r="G23" s="125" t="s">
        <v>33</v>
      </c>
      <c r="H23" s="126"/>
      <c r="I23" s="26" t="s">
        <v>32</v>
      </c>
      <c r="J23" s="26" t="s">
        <v>34</v>
      </c>
      <c r="K23" s="26" t="s">
        <v>34</v>
      </c>
      <c r="L23" s="26" t="s">
        <v>35</v>
      </c>
      <c r="M23" s="27" t="s">
        <v>32</v>
      </c>
      <c r="N23" s="27" t="s">
        <v>36</v>
      </c>
      <c r="O23" s="27" t="s">
        <v>36</v>
      </c>
      <c r="P23" s="27" t="s">
        <v>35</v>
      </c>
      <c r="Q23" s="28" t="s">
        <v>36</v>
      </c>
      <c r="R23" s="3"/>
      <c r="S23" s="2"/>
    </row>
    <row r="24" spans="2:19" x14ac:dyDescent="0.2">
      <c r="B24" s="2"/>
      <c r="C24" s="3"/>
      <c r="D24" s="29" t="s">
        <v>37</v>
      </c>
      <c r="E24" s="30"/>
      <c r="F24" s="30"/>
      <c r="G24" s="117"/>
      <c r="H24" s="149"/>
      <c r="I24" s="31"/>
      <c r="J24" s="31"/>
      <c r="K24" s="31"/>
      <c r="L24" s="31"/>
      <c r="M24" s="32"/>
      <c r="N24" s="32"/>
      <c r="O24" s="32"/>
      <c r="P24" s="32"/>
      <c r="Q24" s="13"/>
      <c r="R24" s="3"/>
      <c r="S24" s="2"/>
    </row>
    <row r="25" spans="2:19" x14ac:dyDescent="0.2">
      <c r="B25" s="2"/>
      <c r="C25" s="3"/>
      <c r="D25" s="7" t="s">
        <v>38</v>
      </c>
      <c r="E25" s="30"/>
      <c r="F25" s="30"/>
      <c r="G25" s="117"/>
      <c r="H25" s="149"/>
      <c r="I25" s="31"/>
      <c r="J25" s="33"/>
      <c r="K25" s="33"/>
      <c r="L25" s="33"/>
      <c r="M25" s="34"/>
      <c r="N25" s="34"/>
      <c r="O25" s="34"/>
      <c r="P25" s="34"/>
      <c r="Q25" s="13"/>
      <c r="R25" s="3"/>
      <c r="S25" s="2"/>
    </row>
    <row r="26" spans="2:19" x14ac:dyDescent="0.2">
      <c r="B26" s="2"/>
      <c r="C26" s="3"/>
      <c r="D26" s="7" t="s">
        <v>39</v>
      </c>
      <c r="E26" s="30"/>
      <c r="F26" s="30"/>
      <c r="G26" s="117"/>
      <c r="H26" s="149"/>
      <c r="I26" s="31"/>
      <c r="J26" s="31"/>
      <c r="K26" s="31"/>
      <c r="L26" s="33"/>
      <c r="M26" s="34"/>
      <c r="N26" s="34"/>
      <c r="O26" s="34"/>
      <c r="P26" s="34"/>
      <c r="Q26" s="13"/>
      <c r="R26" s="3"/>
      <c r="S26" s="2"/>
    </row>
    <row r="27" spans="2:19" x14ac:dyDescent="0.2">
      <c r="B27" s="2"/>
      <c r="C27" s="3"/>
      <c r="D27" s="7" t="s">
        <v>40</v>
      </c>
      <c r="E27" s="30"/>
      <c r="F27" s="30"/>
      <c r="G27" s="117"/>
      <c r="H27" s="149"/>
      <c r="I27" s="31"/>
      <c r="J27" s="33"/>
      <c r="K27" s="33"/>
      <c r="L27" s="33"/>
      <c r="M27" s="34"/>
      <c r="N27" s="34"/>
      <c r="O27" s="34"/>
      <c r="P27" s="34"/>
      <c r="Q27" s="13"/>
      <c r="R27" s="3"/>
      <c r="S27" s="2"/>
    </row>
    <row r="28" spans="2:19" x14ac:dyDescent="0.2">
      <c r="B28" s="2"/>
      <c r="C28" s="3"/>
      <c r="D28" s="7" t="s">
        <v>41</v>
      </c>
      <c r="E28" s="30"/>
      <c r="F28" s="30"/>
      <c r="G28" s="117"/>
      <c r="H28" s="149"/>
      <c r="I28" s="31"/>
      <c r="J28" s="31"/>
      <c r="K28" s="31"/>
      <c r="L28" s="33"/>
      <c r="M28" s="34"/>
      <c r="N28" s="34"/>
      <c r="O28" s="34"/>
      <c r="P28" s="34"/>
      <c r="Q28" s="13"/>
      <c r="R28" s="3"/>
      <c r="S28" s="2"/>
    </row>
    <row r="29" spans="2:19" x14ac:dyDescent="0.2">
      <c r="B29" s="2"/>
      <c r="C29" s="3"/>
      <c r="D29" s="7" t="s">
        <v>42</v>
      </c>
      <c r="E29" s="30"/>
      <c r="F29" s="30"/>
      <c r="G29" s="117"/>
      <c r="H29" s="149"/>
      <c r="I29" s="31"/>
      <c r="J29" s="33"/>
      <c r="K29" s="33"/>
      <c r="L29" s="33"/>
      <c r="M29" s="34"/>
      <c r="N29" s="34"/>
      <c r="O29" s="34"/>
      <c r="P29" s="34"/>
      <c r="Q29" s="13"/>
      <c r="R29" s="3"/>
      <c r="S29" s="2"/>
    </row>
    <row r="30" spans="2:19" x14ac:dyDescent="0.2">
      <c r="B30" s="2"/>
      <c r="C30" s="3"/>
      <c r="D30" s="7" t="s">
        <v>43</v>
      </c>
      <c r="E30" s="30"/>
      <c r="F30" s="30"/>
      <c r="G30" s="117"/>
      <c r="H30" s="149"/>
      <c r="I30" s="31"/>
      <c r="J30" s="31"/>
      <c r="K30" s="31"/>
      <c r="L30" s="33"/>
      <c r="M30" s="34"/>
      <c r="N30" s="34"/>
      <c r="O30" s="34"/>
      <c r="P30" s="34"/>
      <c r="Q30" s="13"/>
      <c r="R30" s="3"/>
      <c r="S30" s="2"/>
    </row>
    <row r="31" spans="2:19" x14ac:dyDescent="0.2">
      <c r="B31" s="2"/>
      <c r="C31" s="3"/>
      <c r="D31" s="7" t="s">
        <v>44</v>
      </c>
      <c r="E31" s="30"/>
      <c r="F31" s="30"/>
      <c r="G31" s="117"/>
      <c r="H31" s="149"/>
      <c r="I31" s="31"/>
      <c r="J31" s="33"/>
      <c r="K31" s="33"/>
      <c r="L31" s="33"/>
      <c r="M31" s="34"/>
      <c r="N31" s="34"/>
      <c r="O31" s="34"/>
      <c r="P31" s="34"/>
      <c r="Q31" s="13"/>
      <c r="R31" s="3"/>
      <c r="S31" s="2"/>
    </row>
    <row r="32" spans="2:19" x14ac:dyDescent="0.2">
      <c r="B32" s="2"/>
      <c r="C32" s="3"/>
      <c r="D32" s="7" t="s">
        <v>45</v>
      </c>
      <c r="E32" s="30"/>
      <c r="F32" s="30"/>
      <c r="G32" s="117"/>
      <c r="H32" s="149"/>
      <c r="I32" s="31"/>
      <c r="J32" s="31"/>
      <c r="K32" s="31"/>
      <c r="L32" s="33"/>
      <c r="M32" s="34"/>
      <c r="N32" s="34"/>
      <c r="O32" s="34"/>
      <c r="P32" s="34"/>
      <c r="Q32" s="13"/>
      <c r="R32" s="3"/>
      <c r="S32" s="2"/>
    </row>
    <row r="33" spans="2:19" x14ac:dyDescent="0.2">
      <c r="B33" s="2"/>
      <c r="C33" s="3"/>
      <c r="D33" s="7" t="s">
        <v>46</v>
      </c>
      <c r="E33" s="30"/>
      <c r="F33" s="30"/>
      <c r="G33" s="117"/>
      <c r="H33" s="149"/>
      <c r="I33" s="31"/>
      <c r="J33" s="33"/>
      <c r="K33" s="33"/>
      <c r="L33" s="33"/>
      <c r="M33" s="34"/>
      <c r="N33" s="34"/>
      <c r="O33" s="34"/>
      <c r="P33" s="34"/>
      <c r="Q33" s="13"/>
      <c r="R33" s="3"/>
      <c r="S33" s="2"/>
    </row>
    <row r="34" spans="2:19" x14ac:dyDescent="0.2">
      <c r="B34" s="2"/>
      <c r="C34" s="3"/>
      <c r="D34" s="7" t="s">
        <v>47</v>
      </c>
      <c r="E34" s="30"/>
      <c r="F34" s="30"/>
      <c r="G34" s="117"/>
      <c r="H34" s="149"/>
      <c r="I34" s="31"/>
      <c r="J34" s="31"/>
      <c r="K34" s="31"/>
      <c r="L34" s="33"/>
      <c r="M34" s="34"/>
      <c r="N34" s="34"/>
      <c r="O34" s="34"/>
      <c r="P34" s="34"/>
      <c r="Q34" s="13"/>
      <c r="R34" s="3"/>
      <c r="S34" s="2"/>
    </row>
    <row r="35" spans="2:19" ht="13.5" thickBot="1" x14ac:dyDescent="0.25">
      <c r="B35" s="2"/>
      <c r="C35" s="3"/>
      <c r="D35" s="8" t="s">
        <v>48</v>
      </c>
      <c r="E35" s="30"/>
      <c r="F35" s="30"/>
      <c r="G35" s="150"/>
      <c r="H35" s="151"/>
      <c r="I35" s="31"/>
      <c r="J35" s="33"/>
      <c r="K35" s="33"/>
      <c r="L35" s="35"/>
      <c r="M35" s="36"/>
      <c r="N35" s="36"/>
      <c r="O35" s="36"/>
      <c r="P35" s="36"/>
      <c r="Q35" s="37"/>
      <c r="R35" s="3"/>
      <c r="S35" s="2"/>
    </row>
    <row r="36" spans="2:19" ht="13.5" thickTop="1" x14ac:dyDescent="0.2">
      <c r="B36" s="2"/>
      <c r="C36" s="3"/>
      <c r="D36" s="15"/>
      <c r="E36" s="38" t="str">
        <f>IF(MAX($E$24:$E$35)=0,IF(COUNT($E$24:$E$35)=12,0,""),MAX($E$24:$E$35))</f>
        <v/>
      </c>
      <c r="F36" s="38" t="str">
        <f>IF(SUM($F$24:$F$35)=0,IF(COUNT($F$24:$F$35)=12,0,""),SUM($F$24:$F$35))</f>
        <v/>
      </c>
      <c r="G36" s="113" t="str">
        <f>IF(SUM($G$24:$G$35)=0,IF(COUNT($G$24:$G$35)=12,0,""),SUM($G$24:$G$35))</f>
        <v/>
      </c>
      <c r="H36" s="114"/>
      <c r="I36" s="39" t="str">
        <f>IF(SUM($I$24:$I$35)=0,IF(COUNT($I$24:$I$35)=12,0,""),SUM($I$24:$I$35))</f>
        <v/>
      </c>
      <c r="J36" s="40" t="str">
        <f>IF(SUMPRODUCT($J$24:$J$35,$I$24:$I$35)=0,"",SUMPRODUCT($J$24:$J$35,$I$24:$I$35)/SUMIF($J$24:$J$35,"&gt;0",$I$24:$I$35))</f>
        <v/>
      </c>
      <c r="K36" s="40" t="str">
        <f>IF(SUMPRODUCT($K$24:$K$35,$I$24:$I$35)=0,"",SUMPRODUCT($K$24:$K$35,$I$24:$I$35)/SUMIF($K$24:$K$35,"&gt;0",$I$24:$I$35))</f>
        <v/>
      </c>
      <c r="L36" s="39" t="str">
        <f>IF(SUM($L$24:$L$35)=0,IF(COUNT($L$24:$L$35)=12,0,""),SUM($L$24:$L$35))</f>
        <v/>
      </c>
      <c r="M36" s="41" t="str">
        <f>IF(SUM($M$24:$M$35)=0,IF(COUNT($M$24:$M$35)=12,0,""),SUM($M$24:$M$35))</f>
        <v/>
      </c>
      <c r="N36" s="42" t="str">
        <f>IF(SUMPRODUCT($N$24:$N$35,$M$24:$M$35)=0,"",SUMPRODUCT($N$24:$N$35,$M$24:$M$35)/SUMIF($N$24:$N$35,"&gt;0",$M$24:$M$35))</f>
        <v/>
      </c>
      <c r="O36" s="42" t="str">
        <f>IF(SUMPRODUCT($O$24:$O$35,$M$24:$M$35)=0,"",SUMPRODUCT($O$24:$O$35,$M$24:$M$35)/SUMIF($O$24:$O$35,"&gt;0",$M$24:$M$35))</f>
        <v/>
      </c>
      <c r="P36" s="41" t="str">
        <f>IF(SUM($P$24:$P$35)=0,IF(COUNT($P$24:$P$35)=12,0,""),SUM($P$24:$P$35))</f>
        <v/>
      </c>
      <c r="Q36" s="43" t="str">
        <f>IF(MAX($Q$24:$Q$35)=0,"",MAX($Q$24:$Q$35))</f>
        <v/>
      </c>
      <c r="R36" s="3"/>
      <c r="S36" s="2"/>
    </row>
    <row r="37" spans="2:19" x14ac:dyDescent="0.2">
      <c r="B37" s="2"/>
      <c r="C37" s="3"/>
      <c r="D37" s="15"/>
      <c r="E37" s="44"/>
      <c r="F37" s="45"/>
      <c r="G37" s="45"/>
      <c r="H37" s="46"/>
      <c r="I37" s="45"/>
      <c r="J37" s="46"/>
      <c r="K37" s="46"/>
      <c r="L37" s="45"/>
      <c r="M37" s="3"/>
      <c r="N37" s="3"/>
      <c r="O37" s="3"/>
      <c r="P37" s="45"/>
      <c r="Q37" s="45"/>
      <c r="R37" s="3"/>
      <c r="S37" s="2"/>
    </row>
    <row r="38" spans="2:19" x14ac:dyDescent="0.2">
      <c r="B38" s="2"/>
      <c r="C38" s="3"/>
      <c r="D38" s="64" t="s">
        <v>124</v>
      </c>
      <c r="E38" s="48"/>
      <c r="F38" s="3"/>
      <c r="G38" s="115" t="s">
        <v>49</v>
      </c>
      <c r="H38" s="116"/>
      <c r="I38" s="117" t="s">
        <v>10</v>
      </c>
      <c r="J38" s="118"/>
      <c r="K38" s="64" t="s">
        <v>110</v>
      </c>
      <c r="L38" s="119"/>
      <c r="M38" s="120"/>
      <c r="N38" s="120"/>
      <c r="O38" s="120"/>
      <c r="P38" s="120"/>
      <c r="Q38" s="121"/>
      <c r="R38" s="3"/>
      <c r="S38" s="2"/>
    </row>
    <row r="39" spans="2:19" x14ac:dyDescent="0.2">
      <c r="B39" s="2"/>
      <c r="C39" s="3"/>
      <c r="D39" s="3"/>
      <c r="E39" s="3"/>
      <c r="F39" s="3"/>
      <c r="G39" s="3"/>
      <c r="H39" s="49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</row>
    <row r="40" spans="2:19" ht="6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2" spans="2:19" s="50" customFormat="1" ht="11.25" x14ac:dyDescent="0.2">
      <c r="D42" s="107" t="s">
        <v>161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</sheetData>
  <sheetProtection algorithmName="SHA-512" hashValue="2GDN3176NkMIhsfV5FmrfLasFO0uX2WdG7TMJWhLiN8iIQvYFMIicbyOOBEnbiOB4LARWtGJGzyuEdf/jKGFkw==" saltValue="mlnvkygMwDQTAUf5E7BKpg==" spinCount="100000" sheet="1" objects="1" scenarios="1"/>
  <protectedRanges>
    <protectedRange sqref="I8:L9 E24:E35 E38 I38:J38 E8:F8 G24:Q35" name="Invulvelden"/>
    <protectedRange sqref="F24:F35" name="Invulvelden_1"/>
    <protectedRange sqref="L38:Q38" name="Invulvelden_2"/>
    <protectedRange sqref="J13:Q17" name="Invulvelden_3"/>
  </protectedRanges>
  <mergeCells count="33">
    <mergeCell ref="D4:Q5"/>
    <mergeCell ref="D7:F7"/>
    <mergeCell ref="I7:Q7"/>
    <mergeCell ref="E8:F8"/>
    <mergeCell ref="I8:L8"/>
    <mergeCell ref="M8:Q8"/>
    <mergeCell ref="I9:L9"/>
    <mergeCell ref="M9:Q9"/>
    <mergeCell ref="I11:Q11"/>
    <mergeCell ref="I12:Q17"/>
    <mergeCell ref="I19:L19"/>
    <mergeCell ref="M19:P19"/>
    <mergeCell ref="G31:H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I38:J38"/>
    <mergeCell ref="L38:Q38"/>
    <mergeCell ref="D42:Q42"/>
    <mergeCell ref="G32:H32"/>
    <mergeCell ref="G33:H33"/>
    <mergeCell ref="G34:H34"/>
    <mergeCell ref="G35:H35"/>
    <mergeCell ref="G36:H36"/>
    <mergeCell ref="G38:H38"/>
  </mergeCells>
  <conditionalFormatting sqref="G8:G18">
    <cfRule type="cellIs" dxfId="9" priority="1" operator="equal">
      <formula>"ü"</formula>
    </cfRule>
    <cfRule type="cellIs" dxfId="8" priority="2" operator="equal">
      <formula>"û"</formula>
    </cfRule>
  </conditionalFormatting>
  <dataValidations count="3">
    <dataValidation type="list" allowBlank="1" showInputMessage="1" showErrorMessage="1" sqref="I38:J38" xr:uid="{586F7457-7829-4469-9976-664077A76212}">
      <mc:AlternateContent xmlns:x12ac="http://schemas.microsoft.com/office/spreadsheetml/2011/1/ac" xmlns:mc="http://schemas.openxmlformats.org/markup-compatibility/2006">
        <mc:Choice Requires="x12ac">
          <x12ac:list>&lt;keuze&gt;,Riool,Oppervlaktewater,Bron,Afvoer per as,"Anders, namelijk..."</x12ac:list>
        </mc:Choice>
        <mc:Fallback>
          <formula1>"&lt;keuze&gt;,Riool,Oppervlaktewater,Bron,Afvoer per as,Anders, namelijk..."</formula1>
        </mc:Fallback>
      </mc:AlternateContent>
    </dataValidation>
    <dataValidation type="decimal" allowBlank="1" showInputMessage="1" showErrorMessage="1" sqref="J24:K35 N24:O35 Q24:Q35" xr:uid="{D83512D1-CB93-4CFB-A2A6-D22209660912}">
      <formula1>3</formula1>
      <formula2>100</formula2>
    </dataValidation>
    <dataValidation type="decimal" operator="greaterThanOrEqual" allowBlank="1" showInputMessage="1" showErrorMessage="1" sqref="E38 L24:M35 P24:P35 I24:I35 E24:G35" xr:uid="{ABFF3816-D70F-4597-9B4B-353BEB75F31F}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StatusJaar">
              <controlPr defaultSize="0" autoFill="0" autoLine="0" autoPict="0">
                <anchor moveWithCells="1">
                  <from>
                    <xdr:col>7</xdr:col>
                    <xdr:colOff>923925</xdr:colOff>
                    <xdr:row>7</xdr:row>
                    <xdr:rowOff>0</xdr:rowOff>
                  </from>
                  <to>
                    <xdr:col>12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tatusNu">
              <controlPr defaultSize="0" autoFill="0" autoLine="0" autoPict="0">
                <anchor moveWithCells="1">
                  <from>
                    <xdr:col>7</xdr:col>
                    <xdr:colOff>923925</xdr:colOff>
                    <xdr:row>8</xdr:row>
                    <xdr:rowOff>9525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EDF85-DBE1-4403-86C9-D8FF5B582BBF}">
  <dimension ref="B1:S42"/>
  <sheetViews>
    <sheetView zoomScaleNormal="100" workbookViewId="0"/>
  </sheetViews>
  <sheetFormatPr defaultColWidth="8.85546875" defaultRowHeight="12.75" x14ac:dyDescent="0.2"/>
  <cols>
    <col min="1" max="2" width="1.140625" style="1" customWidth="1"/>
    <col min="3" max="3" width="2.5703125" style="1" customWidth="1"/>
    <col min="4" max="6" width="16.7109375" style="1" customWidth="1"/>
    <col min="7" max="7" width="2.7109375" style="1" customWidth="1"/>
    <col min="8" max="8" width="13.85546875" style="1" customWidth="1"/>
    <col min="9" max="17" width="16.7109375" style="1" customWidth="1"/>
    <col min="18" max="18" width="2.5703125" style="1" customWidth="1"/>
    <col min="19" max="20" width="1.140625" style="1" customWidth="1"/>
    <col min="21" max="16384" width="8.85546875" style="1"/>
  </cols>
  <sheetData>
    <row r="1" spans="2:19" ht="6" customHeight="1" x14ac:dyDescent="0.2"/>
    <row r="2" spans="2:19" ht="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2:19" s="50" customFormat="1" ht="11.25" x14ac:dyDescent="0.2">
      <c r="B4" s="62"/>
      <c r="C4" s="11"/>
      <c r="D4" s="84" t="s">
        <v>160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11"/>
      <c r="S4" s="62"/>
    </row>
    <row r="5" spans="2:19" s="50" customFormat="1" ht="11.25" x14ac:dyDescent="0.2">
      <c r="B5" s="62"/>
      <c r="C5" s="1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11"/>
      <c r="S5" s="62"/>
    </row>
    <row r="6" spans="2:19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</row>
    <row r="7" spans="2:19" ht="12.75" customHeight="1" x14ac:dyDescent="0.2">
      <c r="B7" s="2"/>
      <c r="C7" s="3"/>
      <c r="D7" s="91" t="s">
        <v>0</v>
      </c>
      <c r="E7" s="92"/>
      <c r="F7" s="93"/>
      <c r="G7" s="4"/>
      <c r="H7" s="3"/>
      <c r="I7" s="79" t="s">
        <v>122</v>
      </c>
      <c r="J7" s="80"/>
      <c r="K7" s="80"/>
      <c r="L7" s="80"/>
      <c r="M7" s="80"/>
      <c r="N7" s="80"/>
      <c r="O7" s="80"/>
      <c r="P7" s="80"/>
      <c r="Q7" s="81"/>
      <c r="R7" s="3"/>
      <c r="S7" s="2"/>
    </row>
    <row r="8" spans="2:19" x14ac:dyDescent="0.2">
      <c r="B8" s="2"/>
      <c r="C8" s="3"/>
      <c r="D8" s="65" t="s">
        <v>145</v>
      </c>
      <c r="E8" s="75"/>
      <c r="F8" s="75"/>
      <c r="G8" s="6" t="str">
        <f>IF(E8="","û","ü")</f>
        <v>û</v>
      </c>
      <c r="H8" s="3"/>
      <c r="I8" s="76"/>
      <c r="J8" s="77"/>
      <c r="K8" s="77"/>
      <c r="L8" s="77"/>
      <c r="M8" s="82" t="str">
        <f>IFERROR(IF(I8,"Benoem de reden in het veld Opmerkingen. Verder hoeft u uitsluitend de Basisgegevens in te vullen.",""),"")</f>
        <v/>
      </c>
      <c r="N8" s="82"/>
      <c r="O8" s="82"/>
      <c r="P8" s="82"/>
      <c r="Q8" s="83"/>
      <c r="R8" s="3"/>
      <c r="S8" s="2"/>
    </row>
    <row r="9" spans="2:19" x14ac:dyDescent="0.2">
      <c r="B9" s="2"/>
      <c r="C9" s="3"/>
      <c r="D9" s="9"/>
      <c r="E9" s="10"/>
      <c r="F9" s="3"/>
      <c r="G9" s="11"/>
      <c r="H9" s="3"/>
      <c r="I9" s="76"/>
      <c r="J9" s="77"/>
      <c r="K9" s="77"/>
      <c r="L9" s="77"/>
      <c r="M9" s="82" t="str">
        <f>IFERROR(IF(I9,"Benoem de reden in het veld Opmerkingen.",""),"")</f>
        <v/>
      </c>
      <c r="N9" s="82"/>
      <c r="O9" s="82"/>
      <c r="P9" s="82"/>
      <c r="Q9" s="83"/>
      <c r="R9" s="3"/>
      <c r="S9" s="2"/>
    </row>
    <row r="10" spans="2:19" ht="12.75" customHeight="1" x14ac:dyDescent="0.2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</row>
    <row r="11" spans="2:19" ht="12.75" customHeight="1" x14ac:dyDescent="0.2">
      <c r="B11" s="2"/>
      <c r="C11" s="3"/>
      <c r="D11" s="3"/>
      <c r="E11" s="3"/>
      <c r="F11" s="3"/>
      <c r="G11" s="3"/>
      <c r="H11" s="3"/>
      <c r="I11" s="79" t="s">
        <v>146</v>
      </c>
      <c r="J11" s="80"/>
      <c r="K11" s="80"/>
      <c r="L11" s="80"/>
      <c r="M11" s="80"/>
      <c r="N11" s="80"/>
      <c r="O11" s="80"/>
      <c r="P11" s="80"/>
      <c r="Q11" s="81"/>
      <c r="R11" s="3"/>
      <c r="S11" s="2"/>
    </row>
    <row r="12" spans="2:19" x14ac:dyDescent="0.2">
      <c r="B12" s="2"/>
      <c r="C12" s="3"/>
      <c r="D12" s="3"/>
      <c r="E12" s="3"/>
      <c r="F12" s="3"/>
      <c r="G12" s="3"/>
      <c r="H12" s="3"/>
      <c r="I12" s="137"/>
      <c r="J12" s="138"/>
      <c r="K12" s="138"/>
      <c r="L12" s="138"/>
      <c r="M12" s="138"/>
      <c r="N12" s="138"/>
      <c r="O12" s="138"/>
      <c r="P12" s="138"/>
      <c r="Q12" s="139"/>
      <c r="R12" s="3"/>
      <c r="S12" s="2"/>
    </row>
    <row r="13" spans="2:19" x14ac:dyDescent="0.2">
      <c r="B13" s="2"/>
      <c r="C13" s="3"/>
      <c r="D13" s="3"/>
      <c r="E13" s="3"/>
      <c r="F13" s="3"/>
      <c r="G13" s="3"/>
      <c r="H13" s="3"/>
      <c r="I13" s="140"/>
      <c r="J13" s="141"/>
      <c r="K13" s="141"/>
      <c r="L13" s="141"/>
      <c r="M13" s="141"/>
      <c r="N13" s="141"/>
      <c r="O13" s="141"/>
      <c r="P13" s="141"/>
      <c r="Q13" s="142"/>
      <c r="R13" s="3"/>
      <c r="S13" s="2"/>
    </row>
    <row r="14" spans="2:19" ht="12.75" customHeight="1" x14ac:dyDescent="0.2">
      <c r="B14" s="2"/>
      <c r="C14" s="3"/>
      <c r="D14" s="3"/>
      <c r="E14" s="3"/>
      <c r="F14" s="3"/>
      <c r="G14" s="3"/>
      <c r="H14" s="3"/>
      <c r="I14" s="140"/>
      <c r="J14" s="141"/>
      <c r="K14" s="141"/>
      <c r="L14" s="141"/>
      <c r="M14" s="141"/>
      <c r="N14" s="141"/>
      <c r="O14" s="141"/>
      <c r="P14" s="141"/>
      <c r="Q14" s="142"/>
      <c r="R14" s="3"/>
      <c r="S14" s="2"/>
    </row>
    <row r="15" spans="2:19" ht="12.75" customHeight="1" x14ac:dyDescent="0.2">
      <c r="B15" s="2"/>
      <c r="C15" s="3"/>
      <c r="D15" s="3"/>
      <c r="E15" s="3"/>
      <c r="F15" s="3"/>
      <c r="G15" s="3"/>
      <c r="H15" s="3"/>
      <c r="I15" s="140"/>
      <c r="J15" s="141"/>
      <c r="K15" s="141"/>
      <c r="L15" s="141"/>
      <c r="M15" s="141"/>
      <c r="N15" s="141"/>
      <c r="O15" s="141"/>
      <c r="P15" s="141"/>
      <c r="Q15" s="142"/>
      <c r="R15" s="3"/>
      <c r="S15" s="2"/>
    </row>
    <row r="16" spans="2:19" ht="12.75" customHeight="1" x14ac:dyDescent="0.2">
      <c r="B16" s="2"/>
      <c r="C16" s="3"/>
      <c r="D16" s="3"/>
      <c r="E16" s="3"/>
      <c r="F16" s="3"/>
      <c r="G16" s="3"/>
      <c r="H16" s="3"/>
      <c r="I16" s="140"/>
      <c r="J16" s="141"/>
      <c r="K16" s="141"/>
      <c r="L16" s="141"/>
      <c r="M16" s="141"/>
      <c r="N16" s="141"/>
      <c r="O16" s="141"/>
      <c r="P16" s="141"/>
      <c r="Q16" s="142"/>
      <c r="R16" s="3"/>
      <c r="S16" s="2"/>
    </row>
    <row r="17" spans="2:19" x14ac:dyDescent="0.2">
      <c r="B17" s="2"/>
      <c r="C17" s="3"/>
      <c r="D17" s="3"/>
      <c r="E17" s="3"/>
      <c r="F17" s="3"/>
      <c r="G17" s="3"/>
      <c r="H17" s="3"/>
      <c r="I17" s="143"/>
      <c r="J17" s="144"/>
      <c r="K17" s="144"/>
      <c r="L17" s="144"/>
      <c r="M17" s="144"/>
      <c r="N17" s="144"/>
      <c r="O17" s="144"/>
      <c r="P17" s="144"/>
      <c r="Q17" s="145"/>
      <c r="R17" s="3"/>
      <c r="S17" s="2"/>
    </row>
    <row r="18" spans="2:19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2:19" x14ac:dyDescent="0.2">
      <c r="B19" s="2"/>
      <c r="C19" s="3"/>
      <c r="D19" s="3"/>
      <c r="E19" s="15"/>
      <c r="F19" s="15"/>
      <c r="G19" s="15"/>
      <c r="H19" s="15"/>
      <c r="I19" s="129" t="s">
        <v>14</v>
      </c>
      <c r="J19" s="130"/>
      <c r="K19" s="130"/>
      <c r="L19" s="131"/>
      <c r="M19" s="132" t="s">
        <v>15</v>
      </c>
      <c r="N19" s="133"/>
      <c r="O19" s="133"/>
      <c r="P19" s="134"/>
      <c r="Q19" s="16"/>
      <c r="R19" s="3"/>
      <c r="S19" s="2"/>
    </row>
    <row r="20" spans="2:19" x14ac:dyDescent="0.2">
      <c r="B20" s="2"/>
      <c r="C20" s="3"/>
      <c r="D20" s="15"/>
      <c r="E20" s="17" t="s">
        <v>139</v>
      </c>
      <c r="F20" s="18" t="s">
        <v>16</v>
      </c>
      <c r="G20" s="135" t="s">
        <v>17</v>
      </c>
      <c r="H20" s="136"/>
      <c r="I20" s="19" t="s">
        <v>18</v>
      </c>
      <c r="J20" s="19" t="s">
        <v>19</v>
      </c>
      <c r="K20" s="19" t="s">
        <v>19</v>
      </c>
      <c r="L20" s="19" t="s">
        <v>20</v>
      </c>
      <c r="M20" s="20" t="s">
        <v>18</v>
      </c>
      <c r="N20" s="20" t="s">
        <v>19</v>
      </c>
      <c r="O20" s="20" t="s">
        <v>19</v>
      </c>
      <c r="P20" s="20" t="s">
        <v>20</v>
      </c>
      <c r="Q20" s="17" t="s">
        <v>21</v>
      </c>
      <c r="R20" s="9"/>
      <c r="S20" s="2"/>
    </row>
    <row r="21" spans="2:19" x14ac:dyDescent="0.2">
      <c r="B21" s="2"/>
      <c r="C21" s="3"/>
      <c r="D21" s="15"/>
      <c r="E21" s="21" t="s">
        <v>26</v>
      </c>
      <c r="F21" s="22" t="s">
        <v>22</v>
      </c>
      <c r="G21" s="127" t="s">
        <v>23</v>
      </c>
      <c r="H21" s="128"/>
      <c r="I21" s="23" t="s">
        <v>22</v>
      </c>
      <c r="J21" s="23" t="s">
        <v>24</v>
      </c>
      <c r="K21" s="23" t="s">
        <v>25</v>
      </c>
      <c r="L21" s="23" t="s">
        <v>121</v>
      </c>
      <c r="M21" s="24" t="s">
        <v>22</v>
      </c>
      <c r="N21" s="24" t="s">
        <v>24</v>
      </c>
      <c r="O21" s="24" t="s">
        <v>25</v>
      </c>
      <c r="P21" s="24" t="s">
        <v>121</v>
      </c>
      <c r="Q21" s="21" t="s">
        <v>25</v>
      </c>
      <c r="R21" s="9"/>
      <c r="S21" s="2"/>
    </row>
    <row r="22" spans="2:19" x14ac:dyDescent="0.2">
      <c r="B22" s="2"/>
      <c r="C22" s="3"/>
      <c r="D22" s="15"/>
      <c r="E22" s="21"/>
      <c r="F22" s="22"/>
      <c r="G22" s="127" t="s">
        <v>27</v>
      </c>
      <c r="H22" s="128"/>
      <c r="I22" s="23"/>
      <c r="J22" s="23" t="s">
        <v>28</v>
      </c>
      <c r="K22" s="23" t="s">
        <v>28</v>
      </c>
      <c r="L22" s="23" t="s">
        <v>29</v>
      </c>
      <c r="M22" s="24"/>
      <c r="N22" s="24" t="s">
        <v>28</v>
      </c>
      <c r="O22" s="24" t="s">
        <v>28</v>
      </c>
      <c r="P22" s="24" t="s">
        <v>30</v>
      </c>
      <c r="Q22" s="21" t="s">
        <v>28</v>
      </c>
      <c r="R22" s="9"/>
      <c r="S22" s="2"/>
    </row>
    <row r="23" spans="2:19" x14ac:dyDescent="0.2">
      <c r="B23" s="2"/>
      <c r="C23" s="3"/>
      <c r="D23" s="15"/>
      <c r="E23" s="25" t="s">
        <v>31</v>
      </c>
      <c r="F23" s="25" t="s">
        <v>32</v>
      </c>
      <c r="G23" s="125" t="s">
        <v>33</v>
      </c>
      <c r="H23" s="126"/>
      <c r="I23" s="26" t="s">
        <v>32</v>
      </c>
      <c r="J23" s="26" t="s">
        <v>34</v>
      </c>
      <c r="K23" s="26" t="s">
        <v>34</v>
      </c>
      <c r="L23" s="26" t="s">
        <v>35</v>
      </c>
      <c r="M23" s="27" t="s">
        <v>32</v>
      </c>
      <c r="N23" s="27" t="s">
        <v>36</v>
      </c>
      <c r="O23" s="27" t="s">
        <v>36</v>
      </c>
      <c r="P23" s="27" t="s">
        <v>35</v>
      </c>
      <c r="Q23" s="28" t="s">
        <v>36</v>
      </c>
      <c r="R23" s="3"/>
      <c r="S23" s="2"/>
    </row>
    <row r="24" spans="2:19" x14ac:dyDescent="0.2">
      <c r="B24" s="2"/>
      <c r="C24" s="3"/>
      <c r="D24" s="29" t="s">
        <v>37</v>
      </c>
      <c r="E24" s="30"/>
      <c r="F24" s="30"/>
      <c r="G24" s="117"/>
      <c r="H24" s="149"/>
      <c r="I24" s="31"/>
      <c r="J24" s="31"/>
      <c r="K24" s="31"/>
      <c r="L24" s="31"/>
      <c r="M24" s="32"/>
      <c r="N24" s="32"/>
      <c r="O24" s="32"/>
      <c r="P24" s="32"/>
      <c r="Q24" s="13"/>
      <c r="R24" s="3"/>
      <c r="S24" s="2"/>
    </row>
    <row r="25" spans="2:19" x14ac:dyDescent="0.2">
      <c r="B25" s="2"/>
      <c r="C25" s="3"/>
      <c r="D25" s="7" t="s">
        <v>38</v>
      </c>
      <c r="E25" s="30"/>
      <c r="F25" s="30"/>
      <c r="G25" s="117"/>
      <c r="H25" s="149"/>
      <c r="I25" s="31"/>
      <c r="J25" s="33"/>
      <c r="K25" s="33"/>
      <c r="L25" s="33"/>
      <c r="M25" s="34"/>
      <c r="N25" s="34"/>
      <c r="O25" s="34"/>
      <c r="P25" s="34"/>
      <c r="Q25" s="13"/>
      <c r="R25" s="3"/>
      <c r="S25" s="2"/>
    </row>
    <row r="26" spans="2:19" x14ac:dyDescent="0.2">
      <c r="B26" s="2"/>
      <c r="C26" s="3"/>
      <c r="D26" s="7" t="s">
        <v>39</v>
      </c>
      <c r="E26" s="30"/>
      <c r="F26" s="30"/>
      <c r="G26" s="117"/>
      <c r="H26" s="149"/>
      <c r="I26" s="31"/>
      <c r="J26" s="31"/>
      <c r="K26" s="31"/>
      <c r="L26" s="33"/>
      <c r="M26" s="34"/>
      <c r="N26" s="34"/>
      <c r="O26" s="34"/>
      <c r="P26" s="34"/>
      <c r="Q26" s="13"/>
      <c r="R26" s="3"/>
      <c r="S26" s="2"/>
    </row>
    <row r="27" spans="2:19" x14ac:dyDescent="0.2">
      <c r="B27" s="2"/>
      <c r="C27" s="3"/>
      <c r="D27" s="7" t="s">
        <v>40</v>
      </c>
      <c r="E27" s="30"/>
      <c r="F27" s="30"/>
      <c r="G27" s="117"/>
      <c r="H27" s="149"/>
      <c r="I27" s="31"/>
      <c r="J27" s="33"/>
      <c r="K27" s="33"/>
      <c r="L27" s="33"/>
      <c r="M27" s="34"/>
      <c r="N27" s="34"/>
      <c r="O27" s="34"/>
      <c r="P27" s="34"/>
      <c r="Q27" s="13"/>
      <c r="R27" s="3"/>
      <c r="S27" s="2"/>
    </row>
    <row r="28" spans="2:19" x14ac:dyDescent="0.2">
      <c r="B28" s="2"/>
      <c r="C28" s="3"/>
      <c r="D28" s="7" t="s">
        <v>41</v>
      </c>
      <c r="E28" s="30"/>
      <c r="F28" s="30"/>
      <c r="G28" s="117"/>
      <c r="H28" s="149"/>
      <c r="I28" s="31"/>
      <c r="J28" s="31"/>
      <c r="K28" s="31"/>
      <c r="L28" s="33"/>
      <c r="M28" s="34"/>
      <c r="N28" s="34"/>
      <c r="O28" s="34"/>
      <c r="P28" s="34"/>
      <c r="Q28" s="13"/>
      <c r="R28" s="3"/>
      <c r="S28" s="2"/>
    </row>
    <row r="29" spans="2:19" x14ac:dyDescent="0.2">
      <c r="B29" s="2"/>
      <c r="C29" s="3"/>
      <c r="D29" s="7" t="s">
        <v>42</v>
      </c>
      <c r="E29" s="30"/>
      <c r="F29" s="30"/>
      <c r="G29" s="117"/>
      <c r="H29" s="149"/>
      <c r="I29" s="31"/>
      <c r="J29" s="33"/>
      <c r="K29" s="33"/>
      <c r="L29" s="33"/>
      <c r="M29" s="34"/>
      <c r="N29" s="34"/>
      <c r="O29" s="34"/>
      <c r="P29" s="34"/>
      <c r="Q29" s="13"/>
      <c r="R29" s="3"/>
      <c r="S29" s="2"/>
    </row>
    <row r="30" spans="2:19" x14ac:dyDescent="0.2">
      <c r="B30" s="2"/>
      <c r="C30" s="3"/>
      <c r="D30" s="7" t="s">
        <v>43</v>
      </c>
      <c r="E30" s="30"/>
      <c r="F30" s="30"/>
      <c r="G30" s="117"/>
      <c r="H30" s="149"/>
      <c r="I30" s="31"/>
      <c r="J30" s="31"/>
      <c r="K30" s="31"/>
      <c r="L30" s="33"/>
      <c r="M30" s="34"/>
      <c r="N30" s="34"/>
      <c r="O30" s="34"/>
      <c r="P30" s="34"/>
      <c r="Q30" s="13"/>
      <c r="R30" s="3"/>
      <c r="S30" s="2"/>
    </row>
    <row r="31" spans="2:19" x14ac:dyDescent="0.2">
      <c r="B31" s="2"/>
      <c r="C31" s="3"/>
      <c r="D31" s="7" t="s">
        <v>44</v>
      </c>
      <c r="E31" s="30"/>
      <c r="F31" s="30"/>
      <c r="G31" s="117"/>
      <c r="H31" s="149"/>
      <c r="I31" s="31"/>
      <c r="J31" s="33"/>
      <c r="K31" s="33"/>
      <c r="L31" s="33"/>
      <c r="M31" s="34"/>
      <c r="N31" s="34"/>
      <c r="O31" s="34"/>
      <c r="P31" s="34"/>
      <c r="Q31" s="13"/>
      <c r="R31" s="3"/>
      <c r="S31" s="2"/>
    </row>
    <row r="32" spans="2:19" x14ac:dyDescent="0.2">
      <c r="B32" s="2"/>
      <c r="C32" s="3"/>
      <c r="D32" s="7" t="s">
        <v>45</v>
      </c>
      <c r="E32" s="30"/>
      <c r="F32" s="30"/>
      <c r="G32" s="117"/>
      <c r="H32" s="149"/>
      <c r="I32" s="31"/>
      <c r="J32" s="31"/>
      <c r="K32" s="31"/>
      <c r="L32" s="33"/>
      <c r="M32" s="34"/>
      <c r="N32" s="34"/>
      <c r="O32" s="34"/>
      <c r="P32" s="34"/>
      <c r="Q32" s="13"/>
      <c r="R32" s="3"/>
      <c r="S32" s="2"/>
    </row>
    <row r="33" spans="2:19" x14ac:dyDescent="0.2">
      <c r="B33" s="2"/>
      <c r="C33" s="3"/>
      <c r="D33" s="7" t="s">
        <v>46</v>
      </c>
      <c r="E33" s="30"/>
      <c r="F33" s="30"/>
      <c r="G33" s="117"/>
      <c r="H33" s="149"/>
      <c r="I33" s="31"/>
      <c r="J33" s="33"/>
      <c r="K33" s="33"/>
      <c r="L33" s="33"/>
      <c r="M33" s="34"/>
      <c r="N33" s="34"/>
      <c r="O33" s="34"/>
      <c r="P33" s="34"/>
      <c r="Q33" s="13"/>
      <c r="R33" s="3"/>
      <c r="S33" s="2"/>
    </row>
    <row r="34" spans="2:19" x14ac:dyDescent="0.2">
      <c r="B34" s="2"/>
      <c r="C34" s="3"/>
      <c r="D34" s="7" t="s">
        <v>47</v>
      </c>
      <c r="E34" s="30"/>
      <c r="F34" s="30"/>
      <c r="G34" s="117"/>
      <c r="H34" s="149"/>
      <c r="I34" s="31"/>
      <c r="J34" s="31"/>
      <c r="K34" s="31"/>
      <c r="L34" s="33"/>
      <c r="M34" s="34"/>
      <c r="N34" s="34"/>
      <c r="O34" s="34"/>
      <c r="P34" s="34"/>
      <c r="Q34" s="13"/>
      <c r="R34" s="3"/>
      <c r="S34" s="2"/>
    </row>
    <row r="35" spans="2:19" ht="13.5" thickBot="1" x14ac:dyDescent="0.25">
      <c r="B35" s="2"/>
      <c r="C35" s="3"/>
      <c r="D35" s="8" t="s">
        <v>48</v>
      </c>
      <c r="E35" s="30"/>
      <c r="F35" s="30"/>
      <c r="G35" s="150"/>
      <c r="H35" s="151"/>
      <c r="I35" s="31"/>
      <c r="J35" s="33"/>
      <c r="K35" s="33"/>
      <c r="L35" s="35"/>
      <c r="M35" s="36"/>
      <c r="N35" s="36"/>
      <c r="O35" s="36"/>
      <c r="P35" s="36"/>
      <c r="Q35" s="37"/>
      <c r="R35" s="3"/>
      <c r="S35" s="2"/>
    </row>
    <row r="36" spans="2:19" ht="13.5" thickTop="1" x14ac:dyDescent="0.2">
      <c r="B36" s="2"/>
      <c r="C36" s="3"/>
      <c r="D36" s="15"/>
      <c r="E36" s="38" t="str">
        <f>IF(MAX($E$24:$E$35)=0,IF(COUNT($E$24:$E$35)=12,0,""),MAX($E$24:$E$35))</f>
        <v/>
      </c>
      <c r="F36" s="38" t="str">
        <f>IF(SUM($F$24:$F$35)=0,IF(COUNT($F$24:$F$35)=12,0,""),SUM($F$24:$F$35))</f>
        <v/>
      </c>
      <c r="G36" s="113" t="str">
        <f>IF(SUM($G$24:$G$35)=0,IF(COUNT($G$24:$G$35)=12,0,""),SUM($G$24:$G$35))</f>
        <v/>
      </c>
      <c r="H36" s="114"/>
      <c r="I36" s="39" t="str">
        <f>IF(SUM($I$24:$I$35)=0,IF(COUNT($I$24:$I$35)=12,0,""),SUM($I$24:$I$35))</f>
        <v/>
      </c>
      <c r="J36" s="40" t="str">
        <f>IF(SUMPRODUCT($J$24:$J$35,$I$24:$I$35)=0,"",SUMPRODUCT($J$24:$J$35,$I$24:$I$35)/SUMIF($J$24:$J$35,"&gt;0",$I$24:$I$35))</f>
        <v/>
      </c>
      <c r="K36" s="40" t="str">
        <f>IF(SUMPRODUCT($K$24:$K$35,$I$24:$I$35)=0,"",SUMPRODUCT($K$24:$K$35,$I$24:$I$35)/SUMIF($K$24:$K$35,"&gt;0",$I$24:$I$35))</f>
        <v/>
      </c>
      <c r="L36" s="39" t="str">
        <f>IF(SUM($L$24:$L$35)=0,IF(COUNT($L$24:$L$35)=12,0,""),SUM($L$24:$L$35))</f>
        <v/>
      </c>
      <c r="M36" s="41" t="str">
        <f>IF(SUM($M$24:$M$35)=0,IF(COUNT($M$24:$M$35)=12,0,""),SUM($M$24:$M$35))</f>
        <v/>
      </c>
      <c r="N36" s="42" t="str">
        <f>IF(SUMPRODUCT($N$24:$N$35,$M$24:$M$35)=0,"",SUMPRODUCT($N$24:$N$35,$M$24:$M$35)/SUMIF($N$24:$N$35,"&gt;0",$M$24:$M$35))</f>
        <v/>
      </c>
      <c r="O36" s="42" t="str">
        <f>IF(SUMPRODUCT($O$24:$O$35,$M$24:$M$35)=0,"",SUMPRODUCT($O$24:$O$35,$M$24:$M$35)/SUMIF($O$24:$O$35,"&gt;0",$M$24:$M$35))</f>
        <v/>
      </c>
      <c r="P36" s="41" t="str">
        <f>IF(SUM($P$24:$P$35)=0,IF(COUNT($P$24:$P$35)=12,0,""),SUM($P$24:$P$35))</f>
        <v/>
      </c>
      <c r="Q36" s="43" t="str">
        <f>IF(MAX($Q$24:$Q$35)=0,"",MAX($Q$24:$Q$35))</f>
        <v/>
      </c>
      <c r="R36" s="3"/>
      <c r="S36" s="2"/>
    </row>
    <row r="37" spans="2:19" x14ac:dyDescent="0.2">
      <c r="B37" s="2"/>
      <c r="C37" s="3"/>
      <c r="D37" s="15"/>
      <c r="E37" s="44"/>
      <c r="F37" s="45"/>
      <c r="G37" s="45"/>
      <c r="H37" s="46"/>
      <c r="I37" s="45"/>
      <c r="J37" s="46"/>
      <c r="K37" s="46"/>
      <c r="L37" s="45"/>
      <c r="M37" s="3"/>
      <c r="N37" s="3"/>
      <c r="O37" s="3"/>
      <c r="P37" s="45"/>
      <c r="Q37" s="45"/>
      <c r="R37" s="3"/>
      <c r="S37" s="2"/>
    </row>
    <row r="38" spans="2:19" x14ac:dyDescent="0.2">
      <c r="B38" s="2"/>
      <c r="C38" s="3"/>
      <c r="D38" s="64" t="s">
        <v>124</v>
      </c>
      <c r="E38" s="48"/>
      <c r="F38" s="3"/>
      <c r="G38" s="115" t="s">
        <v>49</v>
      </c>
      <c r="H38" s="116"/>
      <c r="I38" s="117" t="s">
        <v>10</v>
      </c>
      <c r="J38" s="118"/>
      <c r="K38" s="64" t="s">
        <v>110</v>
      </c>
      <c r="L38" s="119"/>
      <c r="M38" s="120"/>
      <c r="N38" s="120"/>
      <c r="O38" s="120"/>
      <c r="P38" s="120"/>
      <c r="Q38" s="121"/>
      <c r="R38" s="3"/>
      <c r="S38" s="2"/>
    </row>
    <row r="39" spans="2:19" x14ac:dyDescent="0.2">
      <c r="B39" s="2"/>
      <c r="C39" s="3"/>
      <c r="D39" s="3"/>
      <c r="E39" s="3"/>
      <c r="F39" s="3"/>
      <c r="G39" s="3"/>
      <c r="H39" s="49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</row>
    <row r="40" spans="2:19" ht="6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2" spans="2:19" s="50" customFormat="1" ht="11.25" x14ac:dyDescent="0.2">
      <c r="D42" s="107" t="s">
        <v>159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</sheetData>
  <sheetProtection algorithmName="SHA-512" hashValue="PbUAgDils0UEyYNPksJ4tcbNQXNbZjcusAf2L5XmAdEn6kBkJAzUc9xDCl+KyxKNoz8sc1VdscnZUKo2ZhKJrg==" saltValue="jQaZT0rH27SkDlEoqNMOyw==" spinCount="100000" sheet="1" objects="1" scenarios="1"/>
  <protectedRanges>
    <protectedRange sqref="I8:L9 E24:E35 E38 I38:J38 E8:F8 G24:Q35" name="Invulvelden"/>
    <protectedRange sqref="F24:F35" name="Invulvelden_1"/>
    <protectedRange sqref="L38:Q38" name="Invulvelden_2"/>
    <protectedRange sqref="J13:Q17" name="Invulvelden_3"/>
  </protectedRanges>
  <mergeCells count="33">
    <mergeCell ref="D4:Q5"/>
    <mergeCell ref="D7:F7"/>
    <mergeCell ref="I7:Q7"/>
    <mergeCell ref="E8:F8"/>
    <mergeCell ref="I8:L8"/>
    <mergeCell ref="M8:Q8"/>
    <mergeCell ref="I9:L9"/>
    <mergeCell ref="M9:Q9"/>
    <mergeCell ref="I11:Q11"/>
    <mergeCell ref="I12:Q17"/>
    <mergeCell ref="I19:L19"/>
    <mergeCell ref="M19:P19"/>
    <mergeCell ref="G31:H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I38:J38"/>
    <mergeCell ref="L38:Q38"/>
    <mergeCell ref="D42:Q42"/>
    <mergeCell ref="G32:H32"/>
    <mergeCell ref="G33:H33"/>
    <mergeCell ref="G34:H34"/>
    <mergeCell ref="G35:H35"/>
    <mergeCell ref="G36:H36"/>
    <mergeCell ref="G38:H38"/>
  </mergeCells>
  <conditionalFormatting sqref="G8:G18">
    <cfRule type="cellIs" dxfId="7" priority="1" operator="equal">
      <formula>"ü"</formula>
    </cfRule>
    <cfRule type="cellIs" dxfId="6" priority="2" operator="equal">
      <formula>"û"</formula>
    </cfRule>
  </conditionalFormatting>
  <dataValidations count="3">
    <dataValidation type="decimal" operator="greaterThanOrEqual" allowBlank="1" showInputMessage="1" showErrorMessage="1" sqref="E38 L24:M35 P24:P35 I24:I35 E24:G35" xr:uid="{2810D93B-63D0-4E1B-9BEE-D530EA4F0BF1}">
      <formula1>0</formula1>
    </dataValidation>
    <dataValidation type="decimal" allowBlank="1" showInputMessage="1" showErrorMessage="1" sqref="J24:K35 N24:O35 Q24:Q35" xr:uid="{BE40F63B-5C02-4D24-A66B-07E604E0A72F}">
      <formula1>3</formula1>
      <formula2>100</formula2>
    </dataValidation>
    <dataValidation type="list" allowBlank="1" showInputMessage="1" showErrorMessage="1" sqref="I38:J38" xr:uid="{964FAD6B-1117-4180-9C6E-7921EBE95B45}">
      <mc:AlternateContent xmlns:x12ac="http://schemas.microsoft.com/office/spreadsheetml/2011/1/ac" xmlns:mc="http://schemas.openxmlformats.org/markup-compatibility/2006">
        <mc:Choice Requires="x12ac">
          <x12ac:list>&lt;keuze&gt;,Riool,Oppervlaktewater,Bron,Afvoer per as,"Anders, namelijk..."</x12ac:list>
        </mc:Choice>
        <mc:Fallback>
          <formula1>"&lt;keuze&gt;,Riool,Oppervlaktewater,Bron,Afvoer per as,Anders, namelijk..."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StatusJaar">
              <controlPr defaultSize="0" autoFill="0" autoLine="0" autoPict="0">
                <anchor moveWithCells="1">
                  <from>
                    <xdr:col>7</xdr:col>
                    <xdr:colOff>923925</xdr:colOff>
                    <xdr:row>7</xdr:row>
                    <xdr:rowOff>0</xdr:rowOff>
                  </from>
                  <to>
                    <xdr:col>12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tatusNu">
              <controlPr defaultSize="0" autoFill="0" autoLine="0" autoPict="0">
                <anchor moveWithCells="1">
                  <from>
                    <xdr:col>7</xdr:col>
                    <xdr:colOff>923925</xdr:colOff>
                    <xdr:row>8</xdr:row>
                    <xdr:rowOff>9525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Jaaropgave</vt:lpstr>
      <vt:lpstr>Toelichting</vt:lpstr>
      <vt:lpstr>Bron(paar) #1</vt:lpstr>
      <vt:lpstr>Bron(paar) #2</vt:lpstr>
      <vt:lpstr>Bron(paar) #3</vt:lpstr>
      <vt:lpstr>Bron(paar) #4</vt:lpstr>
      <vt:lpstr>Bron(paar) #5</vt:lpstr>
      <vt:lpstr>Bron(paar) #6</vt:lpstr>
      <vt:lpstr>Bron(paar) #7</vt:lpstr>
      <vt:lpstr>Bron(paar) #8</vt:lpstr>
      <vt:lpstr>Bron(paar) #9</vt:lpstr>
      <vt:lpstr>Bron(paar) #10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Jaaropgaveformulier open bodemenergiesysteem (≥10 m³/uur) [meerdere bronnen/bronparen]</dc:title>
  <dc:creator>OD NZKG</dc:creator>
  <cp:lastModifiedBy>Meulen, Kasper van der</cp:lastModifiedBy>
  <dcterms:created xsi:type="dcterms:W3CDTF">2020-11-25T19:44:00Z</dcterms:created>
  <dcterms:modified xsi:type="dcterms:W3CDTF">2020-12-28T16:42:34Z</dcterms:modified>
</cp:coreProperties>
</file>